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8130" activeTab="1"/>
  </bookViews>
  <sheets>
    <sheet name="电子信息工程和通信工程" sheetId="3" r:id="rId1"/>
    <sheet name="计算机科学与技术、信息安全、智能科学与技术、大数据" sheetId="4" r:id="rId2"/>
  </sheets>
  <calcPr calcId="144525"/>
</workbook>
</file>

<file path=xl/sharedStrings.xml><?xml version="1.0" encoding="utf-8"?>
<sst xmlns="http://schemas.openxmlformats.org/spreadsheetml/2006/main" count="774" uniqueCount="415">
  <si>
    <t>电子信息工程、通信工程</t>
  </si>
  <si>
    <t>课程代码</t>
  </si>
  <si>
    <t>课程名称</t>
  </si>
  <si>
    <t>总
学
时</t>
  </si>
  <si>
    <t>学时分配</t>
  </si>
  <si>
    <t>总   学   分</t>
  </si>
  <si>
    <t>学期</t>
  </si>
  <si>
    <t>课程负责人</t>
  </si>
  <si>
    <t>课程类型</t>
  </si>
  <si>
    <t>专业</t>
  </si>
  <si>
    <t>备注</t>
  </si>
  <si>
    <t>理论</t>
  </si>
  <si>
    <t>实践</t>
  </si>
  <si>
    <t>实验</t>
  </si>
  <si>
    <t>上机</t>
  </si>
  <si>
    <t>0530132B</t>
  </si>
  <si>
    <t>电路分析基础</t>
  </si>
  <si>
    <t>方静</t>
  </si>
  <si>
    <t>必修课</t>
  </si>
  <si>
    <t>电信工</t>
  </si>
  <si>
    <t>春季学期</t>
  </si>
  <si>
    <t>0539872B</t>
  </si>
  <si>
    <t>数字逻辑电路</t>
  </si>
  <si>
    <t>王昱洁</t>
  </si>
  <si>
    <t>0539863B</t>
  </si>
  <si>
    <t>信号分析与处理实践</t>
  </si>
  <si>
    <t>齐美彬</t>
  </si>
  <si>
    <t>0539883B</t>
  </si>
  <si>
    <t>EDA与电路综合设计</t>
  </si>
  <si>
    <t>张勇</t>
  </si>
  <si>
    <t>0539950X</t>
  </si>
  <si>
    <t>硬件描述语言及应用</t>
  </si>
  <si>
    <t>张旭东</t>
  </si>
  <si>
    <t>选修课</t>
  </si>
  <si>
    <t>0539870X</t>
  </si>
  <si>
    <t>数据库技术</t>
  </si>
  <si>
    <t>张国富</t>
  </si>
  <si>
    <t>0530412B</t>
  </si>
  <si>
    <t>电子设计训练</t>
  </si>
  <si>
    <t>杨兴明</t>
  </si>
  <si>
    <t>创新创业课程</t>
  </si>
  <si>
    <t>0530413B</t>
  </si>
  <si>
    <t>电子信息竞赛实训</t>
  </si>
  <si>
    <t>金兢</t>
  </si>
  <si>
    <t>0539892B</t>
  </si>
  <si>
    <t>信息传输原理</t>
  </si>
  <si>
    <t>夏娜</t>
  </si>
  <si>
    <t>0530473B</t>
  </si>
  <si>
    <t>通信系统综合设计</t>
  </si>
  <si>
    <t>0539960X</t>
  </si>
  <si>
    <t>DSP原理及应用</t>
  </si>
  <si>
    <t>0539920X</t>
  </si>
  <si>
    <t>机器人视觉与感知</t>
  </si>
  <si>
    <t>0509920X</t>
  </si>
  <si>
    <t>语音信号处理</t>
  </si>
  <si>
    <t>陈雁翔</t>
  </si>
  <si>
    <t>电信工、通信、智能科</t>
  </si>
  <si>
    <t>0539930X</t>
  </si>
  <si>
    <t>多媒体技术</t>
  </si>
  <si>
    <t>刘学亮</t>
  </si>
  <si>
    <t>0539830X</t>
  </si>
  <si>
    <t>雷达系统</t>
  </si>
  <si>
    <t>贾璐</t>
  </si>
  <si>
    <t>0539850X</t>
  </si>
  <si>
    <t>雷达对抗</t>
  </si>
  <si>
    <t>王金诚</t>
  </si>
  <si>
    <t>0539840X</t>
  </si>
  <si>
    <t>遥感信息处理</t>
  </si>
  <si>
    <t>董张玉</t>
  </si>
  <si>
    <t>0530410X</t>
  </si>
  <si>
    <t>嵌入式操作系统</t>
  </si>
  <si>
    <t>吴永忠</t>
  </si>
  <si>
    <t>0530483B</t>
  </si>
  <si>
    <t>单片机系统设计</t>
  </si>
  <si>
    <t>蒋薇薇</t>
  </si>
  <si>
    <t>0516293B</t>
  </si>
  <si>
    <t>电子工程师基本硬件实践技能训练</t>
  </si>
  <si>
    <t>刘正琼</t>
  </si>
  <si>
    <t>通信</t>
  </si>
  <si>
    <t>0516263B</t>
  </si>
  <si>
    <t>电路与电子技术课程设计与EDA训练</t>
  </si>
  <si>
    <t>孙锐</t>
  </si>
  <si>
    <t>0515282B</t>
  </si>
  <si>
    <t>电路与电子技术基础</t>
  </si>
  <si>
    <t>0516243B</t>
  </si>
  <si>
    <t>数字逻辑电路与FPGA课程设计</t>
  </si>
  <si>
    <t>许良凤</t>
  </si>
  <si>
    <t>0515322B</t>
  </si>
  <si>
    <t>单片机原理与程序设计</t>
  </si>
  <si>
    <t>王昕</t>
  </si>
  <si>
    <t>0515292B</t>
  </si>
  <si>
    <t>通信电子线路</t>
  </si>
  <si>
    <t>0516043B</t>
  </si>
  <si>
    <t>通信电路与系统课程设计</t>
  </si>
  <si>
    <t>0516065B</t>
  </si>
  <si>
    <t>深度学习系统搭建与实践</t>
  </si>
  <si>
    <t>高欣健</t>
  </si>
  <si>
    <t>科技创新方法</t>
  </si>
  <si>
    <t>黄伟</t>
  </si>
  <si>
    <t>0516223B</t>
  </si>
  <si>
    <t>嵌入式Linux综合实践</t>
  </si>
  <si>
    <t>彭敏</t>
  </si>
  <si>
    <t>0516313B</t>
  </si>
  <si>
    <t>通信工程师综合实训与实践</t>
  </si>
  <si>
    <t>孙永宣</t>
  </si>
  <si>
    <t>0509102B</t>
  </si>
  <si>
    <t>信号与系统</t>
  </si>
  <si>
    <t>秋季学期</t>
  </si>
  <si>
    <t>0539873B</t>
  </si>
  <si>
    <t>模拟电路实践</t>
  </si>
  <si>
    <t>0539862B</t>
  </si>
  <si>
    <t>微波技术</t>
  </si>
  <si>
    <t>翟琰</t>
  </si>
  <si>
    <t>0539882B</t>
  </si>
  <si>
    <t>牛朝</t>
  </si>
  <si>
    <t>0539852B</t>
  </si>
  <si>
    <t>微机原理</t>
  </si>
  <si>
    <t>胡社教</t>
  </si>
  <si>
    <t>0539833B</t>
  </si>
  <si>
    <t>信息系统软件设计</t>
  </si>
  <si>
    <t>0539853B</t>
  </si>
  <si>
    <t>数字系统综合设计</t>
  </si>
  <si>
    <t>0539843B</t>
  </si>
  <si>
    <t>工程教育和实践</t>
  </si>
  <si>
    <t>0530010X</t>
  </si>
  <si>
    <t>Python程序设计及应用</t>
  </si>
  <si>
    <t>胡珍珍</t>
  </si>
  <si>
    <t>0532580X</t>
  </si>
  <si>
    <t>通信网基础</t>
  </si>
  <si>
    <t>李小红</t>
  </si>
  <si>
    <t>0531010X</t>
  </si>
  <si>
    <t>自动控制原理</t>
  </si>
  <si>
    <t>电信工、通信</t>
  </si>
  <si>
    <t>0531770X</t>
  </si>
  <si>
    <t>数字图象处理</t>
  </si>
  <si>
    <t>0539970X</t>
  </si>
  <si>
    <t>机器学习及应用</t>
  </si>
  <si>
    <t>吴乐</t>
  </si>
  <si>
    <t>0539890X</t>
  </si>
  <si>
    <t>微波电路与天线</t>
  </si>
  <si>
    <t>张小辉</t>
  </si>
  <si>
    <t>0539860X</t>
  </si>
  <si>
    <t>雷达原理</t>
  </si>
  <si>
    <t>周芳</t>
  </si>
  <si>
    <t>0532180X</t>
  </si>
  <si>
    <t>单片机原理及应用</t>
  </si>
  <si>
    <t>0539910X</t>
  </si>
  <si>
    <t>传感器技术</t>
  </si>
  <si>
    <t>0539923B</t>
  </si>
  <si>
    <t>测控方向综合设计</t>
  </si>
  <si>
    <t>方向内必修课</t>
  </si>
  <si>
    <t>0539893B</t>
  </si>
  <si>
    <t>多媒体方向综合设计</t>
  </si>
  <si>
    <t>0539913B</t>
  </si>
  <si>
    <t>雷达对抗方向综合设计</t>
  </si>
  <si>
    <t>0539823B</t>
  </si>
  <si>
    <t>嵌入式系统实践</t>
  </si>
  <si>
    <t>0531970X</t>
  </si>
  <si>
    <t>卫星导航与对抗</t>
  </si>
  <si>
    <t>孙克文</t>
  </si>
  <si>
    <t>0516233B</t>
  </si>
  <si>
    <t>数字逻辑电路与FPGA实验</t>
  </si>
  <si>
    <t>0516033B</t>
  </si>
  <si>
    <t>单片机课程设计</t>
  </si>
  <si>
    <t>0516273B</t>
  </si>
  <si>
    <t>Matlab信号处理实践</t>
  </si>
  <si>
    <t>刘超</t>
  </si>
  <si>
    <t>0515670X</t>
  </si>
  <si>
    <t>数据库</t>
  </si>
  <si>
    <t>计算机科学与技术、信息安全、智能科学与技术、大数据科学与大数据技术</t>
  </si>
  <si>
    <r>
      <rPr>
        <b/>
        <sz val="11"/>
        <rFont val="宋体"/>
        <charset val="134"/>
      </rPr>
      <t>总</t>
    </r>
    <r>
      <rPr>
        <b/>
        <sz val="11"/>
        <rFont val="宋体"/>
        <charset val="0"/>
      </rPr>
      <t xml:space="preserve">
</t>
    </r>
    <r>
      <rPr>
        <b/>
        <sz val="11"/>
        <rFont val="宋体"/>
        <charset val="134"/>
      </rPr>
      <t>学</t>
    </r>
    <r>
      <rPr>
        <b/>
        <sz val="11"/>
        <rFont val="宋体"/>
        <charset val="0"/>
      </rPr>
      <t xml:space="preserve">
</t>
    </r>
    <r>
      <rPr>
        <b/>
        <sz val="11"/>
        <rFont val="宋体"/>
        <charset val="134"/>
      </rPr>
      <t>时</t>
    </r>
  </si>
  <si>
    <t>0529822B</t>
  </si>
  <si>
    <t>数据结构</t>
  </si>
  <si>
    <t>胡学钢</t>
  </si>
  <si>
    <t>计算机、智能科、19实验班、大数据</t>
  </si>
  <si>
    <t>0554182B</t>
  </si>
  <si>
    <t>信安</t>
  </si>
  <si>
    <t>0539940X</t>
  </si>
  <si>
    <t>数据结构与算法</t>
  </si>
  <si>
    <t>0519920X</t>
  </si>
  <si>
    <t>0500533B</t>
  </si>
  <si>
    <t>数据结构课程设计</t>
  </si>
  <si>
    <t>计算机、信安、智能科、19实验班、大数据</t>
  </si>
  <si>
    <t>0529890X</t>
  </si>
  <si>
    <t>程旭升</t>
  </si>
  <si>
    <t>计算机</t>
  </si>
  <si>
    <t>0509820X</t>
  </si>
  <si>
    <t>Java技术</t>
  </si>
  <si>
    <t>路强</t>
  </si>
  <si>
    <t>计算机、电信工、通信、信安、智能科、19实验班、大数据</t>
  </si>
  <si>
    <t>0529843B</t>
  </si>
  <si>
    <t>嵌入式系统课程设计</t>
  </si>
  <si>
    <t>石雷</t>
  </si>
  <si>
    <t>计算机、信安、19实验班</t>
  </si>
  <si>
    <t>0529872B</t>
  </si>
  <si>
    <t>嵌入式系统原理</t>
  </si>
  <si>
    <t>计算机、19实验班</t>
  </si>
  <si>
    <t>0554360X</t>
  </si>
  <si>
    <t>0521600X</t>
  </si>
  <si>
    <t>嵌入式系统 (嵌入
式系统与物联网方
向)</t>
  </si>
  <si>
    <t>史久根</t>
  </si>
  <si>
    <t>智能科</t>
  </si>
  <si>
    <t>0521340X</t>
  </si>
  <si>
    <t>软件工具与环境</t>
  </si>
  <si>
    <t>计算机、19实验班、大数据</t>
  </si>
  <si>
    <t>0509052B</t>
  </si>
  <si>
    <t>计算机组成原理</t>
  </si>
  <si>
    <t>陈田</t>
  </si>
  <si>
    <t>0509073B</t>
  </si>
  <si>
    <t xml:space="preserve">系统硬件综合设计 </t>
  </si>
  <si>
    <t>安鑫</t>
  </si>
  <si>
    <t>信安、智能科、大数据</t>
  </si>
  <si>
    <t>0529892B</t>
  </si>
  <si>
    <t>编译原理</t>
  </si>
  <si>
    <t>李宏芒</t>
  </si>
  <si>
    <t>0554300X</t>
  </si>
  <si>
    <t>0570080X</t>
  </si>
  <si>
    <t>0529903B</t>
  </si>
  <si>
    <t>编译原理课程设计</t>
  </si>
  <si>
    <t>0509870X</t>
  </si>
  <si>
    <t>网络程序设计</t>
  </si>
  <si>
    <t>马学森</t>
  </si>
  <si>
    <t>0529960X</t>
  </si>
  <si>
    <t>人工智能原理</t>
  </si>
  <si>
    <t>李磊</t>
  </si>
  <si>
    <t>计算机、信安、19实验班、大数据</t>
  </si>
  <si>
    <t>0521860X</t>
  </si>
  <si>
    <t>物联网技术</t>
  </si>
  <si>
    <t>魏振春</t>
  </si>
  <si>
    <t>计算机、通信、智能科、大数据</t>
  </si>
  <si>
    <t>0521950X</t>
  </si>
  <si>
    <t>智能控制技术</t>
  </si>
  <si>
    <t>卫星</t>
  </si>
  <si>
    <t>0529980X</t>
  </si>
  <si>
    <t>软件建模与分析</t>
  </si>
  <si>
    <t>蒋哲远</t>
  </si>
  <si>
    <t>0529920X</t>
  </si>
  <si>
    <t>数字媒体技术</t>
  </si>
  <si>
    <t>李琳</t>
  </si>
  <si>
    <t>计算机、大数据</t>
  </si>
  <si>
    <t>0529930X</t>
  </si>
  <si>
    <t>计算机图形学</t>
  </si>
  <si>
    <t>罗月童</t>
  </si>
  <si>
    <t>0522530X</t>
  </si>
  <si>
    <t>云计算技术</t>
  </si>
  <si>
    <t>李建华</t>
  </si>
  <si>
    <t>计算机、通信、19实验班、大数据</t>
  </si>
  <si>
    <t>计算机类竞赛实践</t>
  </si>
  <si>
    <t>吴共庆</t>
  </si>
  <si>
    <t>0554232B</t>
  </si>
  <si>
    <t>密码学</t>
  </si>
  <si>
    <t>朱晓玲</t>
  </si>
  <si>
    <t>0554253B</t>
  </si>
  <si>
    <t>应用密码学综合设计</t>
  </si>
  <si>
    <t>0554330X</t>
  </si>
  <si>
    <t>信息隐藏技术</t>
  </si>
  <si>
    <t>郑淑丽</t>
  </si>
  <si>
    <t>0554323B</t>
  </si>
  <si>
    <t>信息论与编码课程设计</t>
  </si>
  <si>
    <t>苏兆品</t>
  </si>
  <si>
    <t>0522013B</t>
  </si>
  <si>
    <t>机器学习课程设计</t>
  </si>
  <si>
    <t>孙晓</t>
  </si>
  <si>
    <t>0571122B</t>
  </si>
  <si>
    <t>机器学习基础</t>
  </si>
  <si>
    <t>0529882B</t>
  </si>
  <si>
    <t>数据库系统</t>
  </si>
  <si>
    <t>沈明玉</t>
  </si>
  <si>
    <t>0529883B</t>
  </si>
  <si>
    <t>数据库系统课程设计</t>
  </si>
  <si>
    <t>0509830X</t>
  </si>
  <si>
    <t>移动计算及应用开发</t>
  </si>
  <si>
    <t>0521870X</t>
  </si>
  <si>
    <t>信息安全技术</t>
  </si>
  <si>
    <t>胡东辉</t>
  </si>
  <si>
    <t>计算机、智能科、19实验班</t>
  </si>
  <si>
    <t>0509840X</t>
  </si>
  <si>
    <t>陆阳</t>
  </si>
  <si>
    <t>计算机、智能科</t>
  </si>
  <si>
    <t>0529840X</t>
  </si>
  <si>
    <t>计算机视觉基础</t>
  </si>
  <si>
    <t>余烨</t>
  </si>
  <si>
    <t>计算机、信安</t>
  </si>
  <si>
    <t>0529870X</t>
  </si>
  <si>
    <t>可视化技术与应用</t>
  </si>
  <si>
    <t>计算机、智能科、19实验班 、大数据</t>
  </si>
  <si>
    <t>0509890X</t>
  </si>
  <si>
    <t>数据挖掘</t>
  </si>
  <si>
    <t>张玉红</t>
  </si>
  <si>
    <t>0554252B</t>
  </si>
  <si>
    <t>内容安全</t>
  </si>
  <si>
    <t>0554343B</t>
  </si>
  <si>
    <t>网络安全综合设计</t>
  </si>
  <si>
    <t>0554333B</t>
  </si>
  <si>
    <t>系统及软件安全综合设计</t>
  </si>
  <si>
    <t>张仁斌</t>
  </si>
  <si>
    <t>0554290X</t>
  </si>
  <si>
    <t>信息系统安全</t>
  </si>
  <si>
    <t>周健</t>
  </si>
  <si>
    <t>0522003B</t>
  </si>
  <si>
    <t>机器人应用综合设计课程设计</t>
  </si>
  <si>
    <t>方宝富</t>
  </si>
  <si>
    <t>0571102B</t>
  </si>
  <si>
    <t>多媒体信息处理基础</t>
  </si>
  <si>
    <t>洪日昌</t>
  </si>
  <si>
    <t>0571112B</t>
  </si>
  <si>
    <t>智能机器人系统</t>
  </si>
  <si>
    <t>0521780X</t>
  </si>
  <si>
    <t>情感计算</t>
  </si>
  <si>
    <t>0521820X</t>
  </si>
  <si>
    <t>智能推荐系统</t>
  </si>
  <si>
    <t>薛峰</t>
  </si>
  <si>
    <t>0561040X</t>
  </si>
  <si>
    <t>分布式程序设计</t>
  </si>
  <si>
    <t>张赞</t>
  </si>
  <si>
    <t>大数据</t>
  </si>
  <si>
    <t>0561050X</t>
  </si>
  <si>
    <t>信息检索与推荐系统</t>
  </si>
  <si>
    <t>0509042B</t>
  </si>
  <si>
    <t>程序设计基础</t>
  </si>
  <si>
    <t>王浩</t>
  </si>
  <si>
    <t>0521022B</t>
  </si>
  <si>
    <t>0529842B</t>
  </si>
  <si>
    <t>程序设计课程设计</t>
  </si>
  <si>
    <t>0500101B</t>
  </si>
  <si>
    <t>C/C++语言程序设计</t>
  </si>
  <si>
    <t>偶春生</t>
  </si>
  <si>
    <t>0509072B</t>
  </si>
  <si>
    <t>离散数学</t>
  </si>
  <si>
    <t>汪荣贵</t>
  </si>
  <si>
    <t>0509092B</t>
  </si>
  <si>
    <t>数字逻辑</t>
  </si>
  <si>
    <t>刘军</t>
  </si>
  <si>
    <t>计算机、信安、智能科、19实验班</t>
  </si>
  <si>
    <t>0509860X</t>
  </si>
  <si>
    <t>汇编语言程序设计</t>
  </si>
  <si>
    <t>张本宏</t>
  </si>
  <si>
    <t>0529820X</t>
  </si>
  <si>
    <t>Python语言与系统设计</t>
  </si>
  <si>
    <t>李培培</t>
  </si>
  <si>
    <t>计算机、信安、通信、智能科、19实验班、大数据</t>
  </si>
  <si>
    <t>0529880X</t>
  </si>
  <si>
    <t>程序设计艺术与方法</t>
  </si>
  <si>
    <t>徐本柱</t>
  </si>
  <si>
    <t>0521960X</t>
  </si>
  <si>
    <t>机器人技术</t>
  </si>
  <si>
    <t>0521110X</t>
  </si>
  <si>
    <t>计算方法</t>
  </si>
  <si>
    <t>胡敏</t>
  </si>
  <si>
    <t>0571092B</t>
  </si>
  <si>
    <t>人工智能数学基础</t>
  </si>
  <si>
    <t>王晓华</t>
  </si>
  <si>
    <t>0561032B</t>
  </si>
  <si>
    <t>计算机系统基础</t>
  </si>
  <si>
    <t>0509112B</t>
  </si>
  <si>
    <t>操作系统</t>
  </si>
  <si>
    <t>田卫东</t>
  </si>
  <si>
    <t>0500543B</t>
  </si>
  <si>
    <t>操作系统课程设计</t>
  </si>
  <si>
    <t>0509132B</t>
  </si>
  <si>
    <t>计算机网络</t>
  </si>
  <si>
    <t>丁凉</t>
  </si>
  <si>
    <t>0500563B</t>
  </si>
  <si>
    <t>计算机网络课程设计</t>
  </si>
  <si>
    <t>0509063B</t>
  </si>
  <si>
    <t>系统硬件综合设计</t>
  </si>
  <si>
    <t>0509900X</t>
  </si>
  <si>
    <t>自然语言理解</t>
  </si>
  <si>
    <t>0509850X</t>
  </si>
  <si>
    <t>嵌入式软件设计</t>
  </si>
  <si>
    <t>0529900X</t>
  </si>
  <si>
    <t>计算机仿真</t>
  </si>
  <si>
    <t>曹力</t>
  </si>
  <si>
    <t>0509880X</t>
  </si>
  <si>
    <t>大数据处理技术</t>
  </si>
  <si>
    <t>0554212B</t>
  </si>
  <si>
    <t>网络安全</t>
  </si>
  <si>
    <t>0511240X</t>
  </si>
  <si>
    <t>网络安全概论</t>
  </si>
  <si>
    <t>0554350X</t>
  </si>
  <si>
    <t>数据安全与隐私保护</t>
  </si>
  <si>
    <t>李萌</t>
  </si>
  <si>
    <t>信安、大数据</t>
  </si>
  <si>
    <t>0554363B</t>
  </si>
  <si>
    <t>网络攻防实践</t>
  </si>
  <si>
    <t>0554370X</t>
  </si>
  <si>
    <t>网络工程</t>
  </si>
  <si>
    <t>0570013B</t>
  </si>
  <si>
    <t>智能应用系统设计</t>
  </si>
  <si>
    <t>0521790X</t>
  </si>
  <si>
    <t>智能传感技术</t>
  </si>
  <si>
    <t>徐娟</t>
  </si>
  <si>
    <t>0570030X</t>
  </si>
  <si>
    <t>计算机体系结构</t>
  </si>
  <si>
    <t>0570070X</t>
  </si>
  <si>
    <t>机器视觉</t>
  </si>
  <si>
    <t>智能科、大数据</t>
  </si>
  <si>
    <t>0529913B</t>
  </si>
  <si>
    <t>嵌入式系统方向综合设计</t>
  </si>
  <si>
    <t>0529923B</t>
  </si>
  <si>
    <t>软件工程方向综合设计</t>
  </si>
  <si>
    <t>吴克伟</t>
  </si>
  <si>
    <t>0529833B</t>
  </si>
  <si>
    <t>数字媒体方向综合设计</t>
  </si>
  <si>
    <t>0529853B</t>
  </si>
  <si>
    <t>大数据方向综合设计</t>
  </si>
  <si>
    <t>0529863B</t>
  </si>
  <si>
    <t>专业实习与实训</t>
  </si>
  <si>
    <t>网络对抗演练（攻防赛）</t>
  </si>
  <si>
    <t>信息安全创客实践 （作品赛）</t>
  </si>
  <si>
    <t>樊玉琦</t>
  </si>
  <si>
    <t>0570060X</t>
  </si>
  <si>
    <t>深度学习原理及应用</t>
  </si>
  <si>
    <t>智能科、19实验班、大数据</t>
  </si>
  <si>
    <t>数据工程师综合训练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</si>
</sst>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2">
    <font>
      <sz val="11"/>
      <color theme="1"/>
      <name val="宋体"/>
      <charset val="134"/>
      <scheme val="minor"/>
    </font>
    <font>
      <sz val="10"/>
      <color rgb="FFFF000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theme="8" tint="-0.499984740745262"/>
      <name val="宋体"/>
      <charset val="134"/>
    </font>
    <font>
      <b/>
      <sz val="10"/>
      <color rgb="FF0070C0"/>
      <name val="宋体"/>
      <charset val="134"/>
    </font>
    <font>
      <sz val="12"/>
      <color theme="8" tint="-0.499984740745262"/>
      <name val="宋体"/>
      <charset val="134"/>
    </font>
    <font>
      <sz val="12"/>
      <color theme="5" tint="-0.249977111117893"/>
      <name val="宋体"/>
      <charset val="134"/>
    </font>
    <font>
      <sz val="12"/>
      <color theme="9" tint="-0.499984740745262"/>
      <name val="宋体"/>
      <charset val="134"/>
    </font>
    <font>
      <sz val="12"/>
      <color theme="6" tint="-0.499984740745262"/>
      <name val="宋体"/>
      <charset val="134"/>
    </font>
    <font>
      <b/>
      <sz val="10"/>
      <name val="宋体"/>
      <charset val="134"/>
    </font>
    <font>
      <b/>
      <sz val="14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1"/>
      <name val="Times New Roman"/>
      <charset val="0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9"/>
      <name val="Helvetica"/>
      <charset val="134"/>
    </font>
    <font>
      <sz val="9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 style="medium">
        <color rgb="FFDDDDDD"/>
      </right>
      <top/>
      <bottom style="medium">
        <color rgb="FFDDDDDD"/>
      </bottom>
      <diagonal/>
    </border>
    <border>
      <left/>
      <right style="medium">
        <color rgb="FFDDDDDD"/>
      </right>
      <top style="medium">
        <color rgb="FFDDDDDD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34" fillId="22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13" borderId="17" applyNumberFormat="0" applyFon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8" fillId="17" borderId="19" applyNumberFormat="0" applyAlignment="0" applyProtection="0">
      <alignment vertical="center"/>
    </xf>
    <xf numFmtId="0" fontId="36" fillId="17" borderId="21" applyNumberFormat="0" applyAlignment="0" applyProtection="0">
      <alignment vertical="center"/>
    </xf>
    <xf numFmtId="0" fontId="27" fillId="16" borderId="18" applyNumberFormat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" fillId="0" borderId="0"/>
  </cellStyleXfs>
  <cellXfs count="6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/>
    <xf numFmtId="0" fontId="7" fillId="0" borderId="0" xfId="0" applyFont="1" applyFill="1" applyBorder="1" applyAlignment="1"/>
    <xf numFmtId="0" fontId="8" fillId="0" borderId="0" xfId="0" applyFont="1" applyFill="1" applyBorder="1" applyAlignment="1"/>
    <xf numFmtId="0" fontId="9" fillId="0" borderId="0" xfId="0" applyFont="1" applyFill="1" applyBorder="1" applyAlignment="1"/>
    <xf numFmtId="0" fontId="10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1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49" fontId="1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 applyProtection="1">
      <alignment horizontal="center" vertical="center" wrapText="1"/>
      <protection locked="0"/>
    </xf>
    <xf numFmtId="0" fontId="14" fillId="0" borderId="2" xfId="0" applyFont="1" applyFill="1" applyBorder="1" applyAlignment="1" applyProtection="1">
      <alignment horizontal="center" vertical="center" wrapText="1"/>
      <protection locked="0"/>
    </xf>
    <xf numFmtId="49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3" xfId="0" applyFont="1" applyFill="1" applyBorder="1" applyAlignment="1" applyProtection="1">
      <alignment horizontal="justify" vertical="center" wrapText="1"/>
      <protection locked="0"/>
    </xf>
    <xf numFmtId="0" fontId="15" fillId="0" borderId="3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 wrapText="1"/>
    </xf>
    <xf numFmtId="0" fontId="16" fillId="0" borderId="9" xfId="0" applyFont="1" applyFill="1" applyBorder="1">
      <alignment vertical="center"/>
    </xf>
    <xf numFmtId="0" fontId="16" fillId="0" borderId="10" xfId="0" applyFont="1" applyFill="1" applyBorder="1">
      <alignment vertical="center"/>
    </xf>
    <xf numFmtId="0" fontId="13" fillId="0" borderId="3" xfId="0" applyFont="1" applyFill="1" applyBorder="1" applyAlignment="1" applyProtection="1">
      <alignment horizontal="center" vertical="center" wrapText="1"/>
      <protection locked="0"/>
    </xf>
    <xf numFmtId="49" fontId="1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>
      <alignment horizontal="center" vertical="center" wrapText="1"/>
    </xf>
    <xf numFmtId="49" fontId="19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6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7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13" fillId="0" borderId="0" xfId="0" applyFont="1" applyFill="1" applyAlignment="1"/>
    <xf numFmtId="0" fontId="2" fillId="0" borderId="0" xfId="0" applyFont="1" applyFill="1" applyAlignment="1"/>
    <xf numFmtId="0" fontId="20" fillId="0" borderId="15" xfId="49" applyFont="1" applyFill="1" applyBorder="1" applyAlignment="1">
      <alignment horizontal="center" vertical="center"/>
    </xf>
    <xf numFmtId="0" fontId="20" fillId="0" borderId="0" xfId="49" applyFont="1" applyFill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/>
    </xf>
    <xf numFmtId="0" fontId="3" fillId="0" borderId="0" xfId="0" applyFont="1" applyFill="1" applyAlignment="1"/>
    <xf numFmtId="0" fontId="21" fillId="0" borderId="12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60"/>
  <sheetViews>
    <sheetView workbookViewId="0">
      <pane ySplit="3" topLeftCell="A61" activePane="bottomLeft" state="frozen"/>
      <selection/>
      <selection pane="bottomLeft" activeCell="O38" sqref="O38"/>
    </sheetView>
  </sheetViews>
  <sheetFormatPr defaultColWidth="9.02654867256637" defaultRowHeight="25" customHeight="1"/>
  <cols>
    <col min="1" max="1" width="13.0265486725664" style="53" customWidth="1"/>
    <col min="2" max="2" width="31.1769911504425" style="53" customWidth="1"/>
    <col min="3" max="3" width="7" style="53" customWidth="1"/>
    <col min="4" max="4" width="6.17699115044248" style="53" customWidth="1"/>
    <col min="5" max="5" width="5.38938053097345" style="53" customWidth="1"/>
    <col min="6" max="6" width="7.47787610619469" style="53" customWidth="1"/>
    <col min="7" max="7" width="6.24778761061947" style="53" customWidth="1"/>
    <col min="8" max="8" width="6.87610619469027" style="53" customWidth="1"/>
    <col min="9" max="9" width="7.1858407079646" style="53" customWidth="1"/>
    <col min="10" max="10" width="11.3716814159292" style="53" customWidth="1"/>
    <col min="11" max="11" width="13.9557522123894" style="53" customWidth="1"/>
    <col min="12" max="12" width="14.6548672566372" style="53" customWidth="1"/>
    <col min="13" max="13" width="11.353982300885" style="53" customWidth="1"/>
    <col min="14" max="14" width="15.0353982300885" style="53" customWidth="1"/>
    <col min="15" max="16384" width="9.02654867256637" style="53"/>
  </cols>
  <sheetData>
    <row r="1" s="53" customFormat="1" ht="35" customHeight="1" spans="1:13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="54" customFormat="1" customHeight="1" spans="1:13">
      <c r="A2" s="33" t="s">
        <v>1</v>
      </c>
      <c r="B2" s="16" t="s">
        <v>2</v>
      </c>
      <c r="C2" s="16" t="s">
        <v>3</v>
      </c>
      <c r="D2" s="17" t="s">
        <v>4</v>
      </c>
      <c r="E2" s="18"/>
      <c r="F2" s="18"/>
      <c r="G2" s="18"/>
      <c r="H2" s="16" t="s">
        <v>5</v>
      </c>
      <c r="I2" s="32" t="s">
        <v>6</v>
      </c>
      <c r="J2" s="33" t="s">
        <v>7</v>
      </c>
      <c r="K2" s="33" t="s">
        <v>8</v>
      </c>
      <c r="L2" s="33" t="s">
        <v>9</v>
      </c>
      <c r="M2" s="33" t="s">
        <v>10</v>
      </c>
    </row>
    <row r="3" s="54" customFormat="1" customHeight="1" spans="1:13">
      <c r="A3" s="33"/>
      <c r="B3" s="16"/>
      <c r="C3" s="16"/>
      <c r="D3" s="16" t="s">
        <v>11</v>
      </c>
      <c r="E3" s="16" t="s">
        <v>12</v>
      </c>
      <c r="F3" s="16" t="s">
        <v>13</v>
      </c>
      <c r="G3" s="16" t="s">
        <v>14</v>
      </c>
      <c r="H3" s="16"/>
      <c r="I3" s="35"/>
      <c r="J3" s="33"/>
      <c r="K3" s="33"/>
      <c r="L3" s="33"/>
      <c r="M3" s="33"/>
    </row>
    <row r="4" s="53" customFormat="1" ht="28" customHeight="1" spans="1:29">
      <c r="A4" s="23" t="s">
        <v>15</v>
      </c>
      <c r="B4" s="23" t="s">
        <v>16</v>
      </c>
      <c r="C4" s="23">
        <v>48</v>
      </c>
      <c r="D4" s="23">
        <v>42</v>
      </c>
      <c r="E4" s="23"/>
      <c r="F4" s="23">
        <v>6</v>
      </c>
      <c r="G4" s="23"/>
      <c r="H4" s="23">
        <v>3</v>
      </c>
      <c r="I4" s="23">
        <v>2</v>
      </c>
      <c r="J4" s="23" t="s">
        <v>17</v>
      </c>
      <c r="K4" s="23" t="s">
        <v>18</v>
      </c>
      <c r="L4" s="23" t="s">
        <v>19</v>
      </c>
      <c r="M4" s="60" t="s">
        <v>20</v>
      </c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</row>
    <row r="5" s="53" customFormat="1" ht="28" customHeight="1" spans="1:29">
      <c r="A5" s="23" t="s">
        <v>21</v>
      </c>
      <c r="B5" s="23" t="s">
        <v>22</v>
      </c>
      <c r="C5" s="23">
        <v>48</v>
      </c>
      <c r="D5" s="23">
        <v>40</v>
      </c>
      <c r="E5" s="23"/>
      <c r="F5" s="23">
        <v>8</v>
      </c>
      <c r="G5" s="23"/>
      <c r="H5" s="23">
        <v>3</v>
      </c>
      <c r="I5" s="23">
        <v>4</v>
      </c>
      <c r="J5" s="23" t="s">
        <v>23</v>
      </c>
      <c r="K5" s="23" t="s">
        <v>18</v>
      </c>
      <c r="L5" s="23" t="s">
        <v>19</v>
      </c>
      <c r="M5" s="62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</row>
    <row r="6" s="53" customFormat="1" ht="28" customHeight="1" spans="1:13">
      <c r="A6" s="23" t="s">
        <v>24</v>
      </c>
      <c r="B6" s="23" t="s">
        <v>25</v>
      </c>
      <c r="C6" s="23">
        <v>24</v>
      </c>
      <c r="D6" s="23"/>
      <c r="E6" s="23">
        <v>24</v>
      </c>
      <c r="F6" s="23"/>
      <c r="G6" s="23"/>
      <c r="H6" s="23">
        <v>1</v>
      </c>
      <c r="I6" s="23">
        <v>4</v>
      </c>
      <c r="J6" s="23" t="s">
        <v>26</v>
      </c>
      <c r="K6" s="23" t="s">
        <v>18</v>
      </c>
      <c r="L6" s="23" t="s">
        <v>19</v>
      </c>
      <c r="M6" s="62"/>
    </row>
    <row r="7" s="53" customFormat="1" ht="28" customHeight="1" spans="1:13">
      <c r="A7" s="23" t="s">
        <v>27</v>
      </c>
      <c r="B7" s="23" t="s">
        <v>28</v>
      </c>
      <c r="C7" s="23">
        <v>48</v>
      </c>
      <c r="D7" s="23"/>
      <c r="E7" s="23">
        <v>48</v>
      </c>
      <c r="F7" s="23"/>
      <c r="G7" s="23"/>
      <c r="H7" s="23">
        <v>2</v>
      </c>
      <c r="I7" s="23">
        <v>4</v>
      </c>
      <c r="J7" s="23" t="s">
        <v>29</v>
      </c>
      <c r="K7" s="23" t="s">
        <v>18</v>
      </c>
      <c r="L7" s="23" t="s">
        <v>19</v>
      </c>
      <c r="M7" s="62"/>
    </row>
    <row r="8" s="53" customFormat="1" ht="28" customHeight="1" spans="1:13">
      <c r="A8" s="23" t="s">
        <v>30</v>
      </c>
      <c r="B8" s="23" t="s">
        <v>31</v>
      </c>
      <c r="C8" s="23">
        <v>40</v>
      </c>
      <c r="D8" s="23">
        <v>32</v>
      </c>
      <c r="E8" s="23"/>
      <c r="F8" s="23">
        <v>8</v>
      </c>
      <c r="G8" s="23"/>
      <c r="H8" s="23">
        <v>2.5</v>
      </c>
      <c r="I8" s="23">
        <v>4</v>
      </c>
      <c r="J8" s="23" t="s">
        <v>32</v>
      </c>
      <c r="K8" s="23" t="s">
        <v>33</v>
      </c>
      <c r="L8" s="23" t="s">
        <v>19</v>
      </c>
      <c r="M8" s="62"/>
    </row>
    <row r="9" s="53" customFormat="1" ht="28" customHeight="1" spans="1:13">
      <c r="A9" s="23" t="s">
        <v>34</v>
      </c>
      <c r="B9" s="23" t="s">
        <v>35</v>
      </c>
      <c r="C9" s="23">
        <v>32</v>
      </c>
      <c r="D9" s="23">
        <v>24</v>
      </c>
      <c r="E9" s="23"/>
      <c r="F9" s="23"/>
      <c r="G9" s="23">
        <v>8</v>
      </c>
      <c r="H9" s="23">
        <v>2</v>
      </c>
      <c r="I9" s="23">
        <v>4</v>
      </c>
      <c r="J9" s="23" t="s">
        <v>36</v>
      </c>
      <c r="K9" s="23" t="s">
        <v>33</v>
      </c>
      <c r="L9" s="23" t="s">
        <v>19</v>
      </c>
      <c r="M9" s="62"/>
    </row>
    <row r="10" s="53" customFormat="1" ht="28" customHeight="1" spans="1:13">
      <c r="A10" s="23" t="s">
        <v>37</v>
      </c>
      <c r="B10" s="23" t="s">
        <v>38</v>
      </c>
      <c r="C10" s="23">
        <v>24</v>
      </c>
      <c r="D10" s="23"/>
      <c r="E10" s="23">
        <v>24</v>
      </c>
      <c r="F10" s="23"/>
      <c r="G10" s="23"/>
      <c r="H10" s="23">
        <v>1</v>
      </c>
      <c r="I10" s="23">
        <v>4</v>
      </c>
      <c r="J10" s="23" t="s">
        <v>39</v>
      </c>
      <c r="K10" s="23" t="s">
        <v>40</v>
      </c>
      <c r="L10" s="23" t="s">
        <v>19</v>
      </c>
      <c r="M10" s="62"/>
    </row>
    <row r="11" s="53" customFormat="1" ht="28" customHeight="1" spans="1:13">
      <c r="A11" s="23" t="s">
        <v>41</v>
      </c>
      <c r="B11" s="23" t="s">
        <v>42</v>
      </c>
      <c r="C11" s="23">
        <v>24</v>
      </c>
      <c r="D11" s="23"/>
      <c r="E11" s="23">
        <v>24</v>
      </c>
      <c r="F11" s="23"/>
      <c r="G11" s="23"/>
      <c r="H11" s="23">
        <v>1</v>
      </c>
      <c r="I11" s="23">
        <v>4</v>
      </c>
      <c r="J11" s="23" t="s">
        <v>43</v>
      </c>
      <c r="K11" s="23" t="s">
        <v>40</v>
      </c>
      <c r="L11" s="23" t="s">
        <v>19</v>
      </c>
      <c r="M11" s="62"/>
    </row>
    <row r="12" s="53" customFormat="1" ht="28" customHeight="1" spans="1:13">
      <c r="A12" s="23" t="s">
        <v>44</v>
      </c>
      <c r="B12" s="23" t="s">
        <v>45</v>
      </c>
      <c r="C12" s="23">
        <v>72</v>
      </c>
      <c r="D12" s="23">
        <v>64</v>
      </c>
      <c r="E12" s="23"/>
      <c r="F12" s="23">
        <v>8</v>
      </c>
      <c r="G12" s="23"/>
      <c r="H12" s="23">
        <v>4.5</v>
      </c>
      <c r="I12" s="23">
        <v>6</v>
      </c>
      <c r="J12" s="23" t="s">
        <v>46</v>
      </c>
      <c r="K12" s="23" t="s">
        <v>18</v>
      </c>
      <c r="L12" s="23" t="s">
        <v>19</v>
      </c>
      <c r="M12" s="62"/>
    </row>
    <row r="13" s="53" customFormat="1" ht="28" customHeight="1" spans="1:13">
      <c r="A13" s="23" t="s">
        <v>47</v>
      </c>
      <c r="B13" s="23" t="s">
        <v>48</v>
      </c>
      <c r="C13" s="23">
        <v>48</v>
      </c>
      <c r="D13" s="23"/>
      <c r="E13" s="23">
        <v>48</v>
      </c>
      <c r="F13" s="23"/>
      <c r="G13" s="23"/>
      <c r="H13" s="23">
        <v>2</v>
      </c>
      <c r="I13" s="23">
        <v>6</v>
      </c>
      <c r="J13" s="23" t="s">
        <v>46</v>
      </c>
      <c r="K13" s="23" t="s">
        <v>18</v>
      </c>
      <c r="L13" s="23" t="s">
        <v>19</v>
      </c>
      <c r="M13" s="62"/>
    </row>
    <row r="14" s="53" customFormat="1" ht="28" customHeight="1" spans="1:13">
      <c r="A14" s="23" t="s">
        <v>49</v>
      </c>
      <c r="B14" s="23" t="s">
        <v>50</v>
      </c>
      <c r="C14" s="23">
        <v>32</v>
      </c>
      <c r="D14" s="23">
        <v>24</v>
      </c>
      <c r="E14" s="23"/>
      <c r="F14" s="23">
        <v>8</v>
      </c>
      <c r="G14" s="23"/>
      <c r="H14" s="23">
        <v>2</v>
      </c>
      <c r="I14" s="23">
        <v>6</v>
      </c>
      <c r="J14" s="23" t="s">
        <v>26</v>
      </c>
      <c r="K14" s="23" t="s">
        <v>33</v>
      </c>
      <c r="L14" s="23" t="s">
        <v>19</v>
      </c>
      <c r="M14" s="62"/>
    </row>
    <row r="15" s="53" customFormat="1" ht="28" customHeight="1" spans="1:13">
      <c r="A15" s="23" t="s">
        <v>51</v>
      </c>
      <c r="B15" s="23" t="s">
        <v>52</v>
      </c>
      <c r="C15" s="23">
        <v>32</v>
      </c>
      <c r="D15" s="23">
        <v>24</v>
      </c>
      <c r="E15" s="23"/>
      <c r="F15" s="23">
        <v>8</v>
      </c>
      <c r="G15" s="23"/>
      <c r="H15" s="23">
        <v>2</v>
      </c>
      <c r="I15" s="23">
        <v>6</v>
      </c>
      <c r="J15" s="23" t="s">
        <v>43</v>
      </c>
      <c r="K15" s="23" t="s">
        <v>33</v>
      </c>
      <c r="L15" s="23" t="s">
        <v>19</v>
      </c>
      <c r="M15" s="62"/>
    </row>
    <row r="16" s="53" customFormat="1" ht="28" customHeight="1" spans="1:13">
      <c r="A16" s="23" t="s">
        <v>53</v>
      </c>
      <c r="B16" s="23" t="s">
        <v>54</v>
      </c>
      <c r="C16" s="23">
        <v>32</v>
      </c>
      <c r="D16" s="23">
        <v>24</v>
      </c>
      <c r="E16" s="23"/>
      <c r="F16" s="23"/>
      <c r="G16" s="23">
        <v>8</v>
      </c>
      <c r="H16" s="23">
        <v>2</v>
      </c>
      <c r="I16" s="23">
        <v>6</v>
      </c>
      <c r="J16" s="23" t="s">
        <v>55</v>
      </c>
      <c r="K16" s="23" t="s">
        <v>33</v>
      </c>
      <c r="L16" s="23" t="s">
        <v>56</v>
      </c>
      <c r="M16" s="62"/>
    </row>
    <row r="17" s="53" customFormat="1" ht="28" customHeight="1" spans="1:13">
      <c r="A17" s="23" t="s">
        <v>57</v>
      </c>
      <c r="B17" s="23" t="s">
        <v>58</v>
      </c>
      <c r="C17" s="23">
        <v>32</v>
      </c>
      <c r="D17" s="23">
        <v>24</v>
      </c>
      <c r="E17" s="23"/>
      <c r="F17" s="23">
        <v>8</v>
      </c>
      <c r="G17" s="23"/>
      <c r="H17" s="23">
        <v>2</v>
      </c>
      <c r="I17" s="23">
        <v>6</v>
      </c>
      <c r="J17" s="23" t="s">
        <v>59</v>
      </c>
      <c r="K17" s="23" t="s">
        <v>33</v>
      </c>
      <c r="L17" s="23" t="s">
        <v>19</v>
      </c>
      <c r="M17" s="62"/>
    </row>
    <row r="18" s="53" customFormat="1" ht="28" customHeight="1" spans="1:13">
      <c r="A18" s="23" t="s">
        <v>60</v>
      </c>
      <c r="B18" s="23" t="s">
        <v>61</v>
      </c>
      <c r="C18" s="23">
        <v>32</v>
      </c>
      <c r="D18" s="23">
        <v>26</v>
      </c>
      <c r="E18" s="23"/>
      <c r="F18" s="23">
        <v>6</v>
      </c>
      <c r="G18" s="23"/>
      <c r="H18" s="23">
        <v>2</v>
      </c>
      <c r="I18" s="23">
        <v>6</v>
      </c>
      <c r="J18" s="23" t="s">
        <v>62</v>
      </c>
      <c r="K18" s="23" t="s">
        <v>33</v>
      </c>
      <c r="L18" s="23" t="s">
        <v>19</v>
      </c>
      <c r="M18" s="62"/>
    </row>
    <row r="19" s="53" customFormat="1" ht="28" customHeight="1" spans="1:13">
      <c r="A19" s="23" t="s">
        <v>63</v>
      </c>
      <c r="B19" s="23" t="s">
        <v>64</v>
      </c>
      <c r="C19" s="23">
        <v>32</v>
      </c>
      <c r="D19" s="23">
        <v>26</v>
      </c>
      <c r="E19" s="23"/>
      <c r="F19" s="23">
        <v>6</v>
      </c>
      <c r="G19" s="23"/>
      <c r="H19" s="23">
        <v>2</v>
      </c>
      <c r="I19" s="23">
        <v>6</v>
      </c>
      <c r="J19" s="23" t="s">
        <v>65</v>
      </c>
      <c r="K19" s="23" t="s">
        <v>33</v>
      </c>
      <c r="L19" s="23" t="s">
        <v>19</v>
      </c>
      <c r="M19" s="62"/>
    </row>
    <row r="20" s="53" customFormat="1" ht="28" customHeight="1" spans="1:13">
      <c r="A20" s="23" t="s">
        <v>66</v>
      </c>
      <c r="B20" s="23" t="s">
        <v>67</v>
      </c>
      <c r="C20" s="23">
        <v>32</v>
      </c>
      <c r="D20" s="23">
        <v>28</v>
      </c>
      <c r="E20" s="23"/>
      <c r="F20" s="23"/>
      <c r="G20" s="23">
        <v>4</v>
      </c>
      <c r="H20" s="23">
        <v>2</v>
      </c>
      <c r="I20" s="23">
        <v>6</v>
      </c>
      <c r="J20" s="23" t="s">
        <v>68</v>
      </c>
      <c r="K20" s="23" t="s">
        <v>33</v>
      </c>
      <c r="L20" s="23" t="s">
        <v>19</v>
      </c>
      <c r="M20" s="62"/>
    </row>
    <row r="21" s="53" customFormat="1" ht="28" customHeight="1" spans="1:13">
      <c r="A21" s="23" t="s">
        <v>69</v>
      </c>
      <c r="B21" s="23" t="s">
        <v>70</v>
      </c>
      <c r="C21" s="23">
        <v>32</v>
      </c>
      <c r="D21" s="23">
        <v>24</v>
      </c>
      <c r="E21" s="23"/>
      <c r="F21" s="23"/>
      <c r="G21" s="23">
        <v>8</v>
      </c>
      <c r="H21" s="23">
        <v>2</v>
      </c>
      <c r="I21" s="23">
        <v>6</v>
      </c>
      <c r="J21" s="23" t="s">
        <v>71</v>
      </c>
      <c r="K21" s="23" t="s">
        <v>33</v>
      </c>
      <c r="L21" s="23" t="s">
        <v>19</v>
      </c>
      <c r="M21" s="62"/>
    </row>
    <row r="22" s="53" customFormat="1" ht="28" customHeight="1" spans="1:13">
      <c r="A22" s="23" t="s">
        <v>72</v>
      </c>
      <c r="B22" s="23" t="s">
        <v>73</v>
      </c>
      <c r="C22" s="23">
        <v>48</v>
      </c>
      <c r="D22" s="23"/>
      <c r="E22" s="23">
        <v>48</v>
      </c>
      <c r="F22" s="23"/>
      <c r="G22" s="23"/>
      <c r="H22" s="23">
        <v>2</v>
      </c>
      <c r="I22" s="23">
        <v>6</v>
      </c>
      <c r="J22" s="23" t="s">
        <v>74</v>
      </c>
      <c r="K22" s="23" t="s">
        <v>18</v>
      </c>
      <c r="L22" s="23" t="s">
        <v>19</v>
      </c>
      <c r="M22" s="62"/>
    </row>
    <row r="23" s="3" customFormat="1" ht="28" customHeight="1" spans="1:13">
      <c r="A23" s="49" t="s">
        <v>75</v>
      </c>
      <c r="B23" s="20" t="s">
        <v>76</v>
      </c>
      <c r="C23" s="21">
        <f>SUM(D23:G23)</f>
        <v>24</v>
      </c>
      <c r="D23" s="21"/>
      <c r="E23" s="21">
        <v>24</v>
      </c>
      <c r="F23" s="21"/>
      <c r="G23" s="21"/>
      <c r="H23" s="21">
        <v>1</v>
      </c>
      <c r="I23" s="20">
        <v>2</v>
      </c>
      <c r="J23" s="23" t="s">
        <v>77</v>
      </c>
      <c r="K23" s="23" t="s">
        <v>18</v>
      </c>
      <c r="L23" s="23" t="s">
        <v>78</v>
      </c>
      <c r="M23" s="62"/>
    </row>
    <row r="24" s="3" customFormat="1" ht="28" customHeight="1" spans="1:13">
      <c r="A24" s="49" t="s">
        <v>79</v>
      </c>
      <c r="B24" s="20" t="s">
        <v>80</v>
      </c>
      <c r="C24" s="21">
        <f>SUM(D24:G24)</f>
        <v>48</v>
      </c>
      <c r="D24" s="21"/>
      <c r="E24" s="21">
        <v>24</v>
      </c>
      <c r="F24" s="21"/>
      <c r="G24" s="21">
        <v>24</v>
      </c>
      <c r="H24" s="21">
        <v>2</v>
      </c>
      <c r="I24" s="20">
        <v>2</v>
      </c>
      <c r="J24" s="23" t="s">
        <v>81</v>
      </c>
      <c r="K24" s="23" t="s">
        <v>18</v>
      </c>
      <c r="L24" s="23" t="s">
        <v>78</v>
      </c>
      <c r="M24" s="62"/>
    </row>
    <row r="25" s="3" customFormat="1" ht="28" customHeight="1" spans="1:13">
      <c r="A25" s="20" t="s">
        <v>82</v>
      </c>
      <c r="B25" s="20" t="s">
        <v>83</v>
      </c>
      <c r="C25" s="21">
        <v>80</v>
      </c>
      <c r="D25" s="21">
        <v>64</v>
      </c>
      <c r="E25" s="21"/>
      <c r="F25" s="21">
        <v>16</v>
      </c>
      <c r="G25" s="21"/>
      <c r="H25" s="21">
        <v>5</v>
      </c>
      <c r="I25" s="20">
        <v>2</v>
      </c>
      <c r="J25" s="23" t="s">
        <v>81</v>
      </c>
      <c r="K25" s="23" t="s">
        <v>18</v>
      </c>
      <c r="L25" s="23" t="s">
        <v>78</v>
      </c>
      <c r="M25" s="62"/>
    </row>
    <row r="26" s="3" customFormat="1" ht="28" customHeight="1" spans="1:13">
      <c r="A26" s="49" t="s">
        <v>84</v>
      </c>
      <c r="B26" s="20" t="s">
        <v>85</v>
      </c>
      <c r="C26" s="21">
        <f>SUM(D26:G26)</f>
        <v>48</v>
      </c>
      <c r="D26" s="21"/>
      <c r="E26" s="21">
        <v>48</v>
      </c>
      <c r="F26" s="21"/>
      <c r="G26" s="21"/>
      <c r="H26" s="21">
        <v>2</v>
      </c>
      <c r="I26" s="20">
        <v>4</v>
      </c>
      <c r="J26" s="23" t="s">
        <v>86</v>
      </c>
      <c r="K26" s="23" t="s">
        <v>18</v>
      </c>
      <c r="L26" s="23" t="s">
        <v>78</v>
      </c>
      <c r="M26" s="62"/>
    </row>
    <row r="27" s="3" customFormat="1" ht="28" customHeight="1" spans="1:13">
      <c r="A27" s="20" t="s">
        <v>87</v>
      </c>
      <c r="B27" s="20" t="s">
        <v>88</v>
      </c>
      <c r="C27" s="21">
        <v>48</v>
      </c>
      <c r="D27" s="21">
        <v>40</v>
      </c>
      <c r="E27" s="21"/>
      <c r="F27" s="21">
        <v>8</v>
      </c>
      <c r="G27" s="21"/>
      <c r="H27" s="21">
        <v>3</v>
      </c>
      <c r="I27" s="20">
        <v>4</v>
      </c>
      <c r="J27" s="23" t="s">
        <v>89</v>
      </c>
      <c r="K27" s="23" t="s">
        <v>18</v>
      </c>
      <c r="L27" s="23" t="s">
        <v>78</v>
      </c>
      <c r="M27" s="62"/>
    </row>
    <row r="28" s="3" customFormat="1" ht="28" customHeight="1" spans="1:13">
      <c r="A28" s="20" t="s">
        <v>90</v>
      </c>
      <c r="B28" s="20" t="s">
        <v>91</v>
      </c>
      <c r="C28" s="21">
        <v>48</v>
      </c>
      <c r="D28" s="21">
        <v>42</v>
      </c>
      <c r="E28" s="21"/>
      <c r="F28" s="21">
        <v>6</v>
      </c>
      <c r="G28" s="21"/>
      <c r="H28" s="21">
        <v>3</v>
      </c>
      <c r="I28" s="20">
        <v>4</v>
      </c>
      <c r="J28" s="23" t="s">
        <v>77</v>
      </c>
      <c r="K28" s="23" t="s">
        <v>18</v>
      </c>
      <c r="L28" s="23" t="s">
        <v>78</v>
      </c>
      <c r="M28" s="62"/>
    </row>
    <row r="29" s="3" customFormat="1" ht="28" customHeight="1" spans="1:13">
      <c r="A29" s="20" t="s">
        <v>92</v>
      </c>
      <c r="B29" s="20" t="s">
        <v>93</v>
      </c>
      <c r="C29" s="21">
        <f>SUM(D29:G29)</f>
        <v>48</v>
      </c>
      <c r="D29" s="21"/>
      <c r="E29" s="21">
        <v>48</v>
      </c>
      <c r="F29" s="21"/>
      <c r="G29" s="21"/>
      <c r="H29" s="21">
        <v>2</v>
      </c>
      <c r="I29" s="20">
        <v>4</v>
      </c>
      <c r="J29" s="23" t="s">
        <v>77</v>
      </c>
      <c r="K29" s="23" t="s">
        <v>18</v>
      </c>
      <c r="L29" s="23" t="s">
        <v>78</v>
      </c>
      <c r="M29" s="62"/>
    </row>
    <row r="30" s="3" customFormat="1" ht="28" customHeight="1" spans="1:13">
      <c r="A30" s="49" t="s">
        <v>94</v>
      </c>
      <c r="B30" s="20" t="s">
        <v>95</v>
      </c>
      <c r="C30" s="21">
        <v>24</v>
      </c>
      <c r="D30" s="21"/>
      <c r="E30" s="21">
        <v>24</v>
      </c>
      <c r="F30" s="21"/>
      <c r="G30" s="21"/>
      <c r="H30" s="21">
        <v>1</v>
      </c>
      <c r="I30" s="20">
        <v>4</v>
      </c>
      <c r="J30" s="23" t="s">
        <v>96</v>
      </c>
      <c r="K30" s="23" t="s">
        <v>40</v>
      </c>
      <c r="L30" s="23" t="s">
        <v>78</v>
      </c>
      <c r="M30" s="62"/>
    </row>
    <row r="31" s="14" customFormat="1" ht="28" customHeight="1" spans="1:13">
      <c r="A31" s="20"/>
      <c r="B31" s="20" t="s">
        <v>97</v>
      </c>
      <c r="C31" s="20">
        <v>24</v>
      </c>
      <c r="D31" s="20"/>
      <c r="E31" s="20">
        <v>24</v>
      </c>
      <c r="F31" s="20"/>
      <c r="G31" s="20"/>
      <c r="H31" s="20">
        <v>1</v>
      </c>
      <c r="I31" s="20">
        <v>4</v>
      </c>
      <c r="J31" s="20" t="s">
        <v>98</v>
      </c>
      <c r="K31" s="23" t="s">
        <v>40</v>
      </c>
      <c r="L31" s="23" t="s">
        <v>78</v>
      </c>
      <c r="M31" s="62"/>
    </row>
    <row r="32" s="3" customFormat="1" ht="28" customHeight="1" spans="1:13">
      <c r="A32" s="58" t="s">
        <v>99</v>
      </c>
      <c r="B32" s="20" t="s">
        <v>100</v>
      </c>
      <c r="C32" s="21">
        <v>48</v>
      </c>
      <c r="D32" s="21"/>
      <c r="E32" s="21">
        <v>48</v>
      </c>
      <c r="F32" s="21"/>
      <c r="G32" s="21"/>
      <c r="H32" s="21">
        <v>2</v>
      </c>
      <c r="I32" s="20">
        <v>6</v>
      </c>
      <c r="J32" s="23" t="s">
        <v>101</v>
      </c>
      <c r="K32" s="23" t="s">
        <v>18</v>
      </c>
      <c r="L32" s="23" t="s">
        <v>78</v>
      </c>
      <c r="M32" s="62"/>
    </row>
    <row r="33" s="3" customFormat="1" ht="28" customHeight="1" spans="1:13">
      <c r="A33" s="58" t="s">
        <v>102</v>
      </c>
      <c r="B33" s="20" t="s">
        <v>103</v>
      </c>
      <c r="C33" s="21">
        <v>48</v>
      </c>
      <c r="D33" s="21"/>
      <c r="E33" s="21">
        <v>48</v>
      </c>
      <c r="F33" s="21"/>
      <c r="G33" s="21"/>
      <c r="H33" s="21">
        <v>2</v>
      </c>
      <c r="I33" s="20">
        <v>6</v>
      </c>
      <c r="J33" s="23" t="s">
        <v>104</v>
      </c>
      <c r="K33" s="23" t="s">
        <v>18</v>
      </c>
      <c r="L33" s="23" t="s">
        <v>78</v>
      </c>
      <c r="M33" s="63"/>
    </row>
    <row r="34" s="55" customFormat="1" ht="28" customHeight="1" spans="1:13">
      <c r="A34" s="24"/>
      <c r="B34" s="42"/>
      <c r="C34" s="59"/>
      <c r="D34" s="59"/>
      <c r="E34" s="59"/>
      <c r="F34" s="59"/>
      <c r="G34" s="59"/>
      <c r="H34" s="59"/>
      <c r="I34" s="42"/>
      <c r="J34" s="64"/>
      <c r="K34" s="64"/>
      <c r="L34" s="64"/>
      <c r="M34" s="65"/>
    </row>
    <row r="35" s="53" customFormat="1" ht="28" customHeight="1" spans="1:29">
      <c r="A35" s="23" t="s">
        <v>105</v>
      </c>
      <c r="B35" s="23" t="s">
        <v>106</v>
      </c>
      <c r="C35" s="23">
        <v>56</v>
      </c>
      <c r="D35" s="23">
        <v>52</v>
      </c>
      <c r="E35" s="23"/>
      <c r="F35" s="23"/>
      <c r="G35" s="23">
        <v>4</v>
      </c>
      <c r="H35" s="23">
        <v>3.5</v>
      </c>
      <c r="I35" s="23">
        <v>3</v>
      </c>
      <c r="J35" s="23" t="s">
        <v>74</v>
      </c>
      <c r="K35" s="23" t="s">
        <v>18</v>
      </c>
      <c r="L35" s="23" t="s">
        <v>19</v>
      </c>
      <c r="M35" s="60" t="s">
        <v>107</v>
      </c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</row>
    <row r="36" s="53" customFormat="1" ht="28" customHeight="1" spans="1:29">
      <c r="A36" s="23" t="s">
        <v>108</v>
      </c>
      <c r="B36" s="23" t="s">
        <v>109</v>
      </c>
      <c r="C36" s="23">
        <v>24</v>
      </c>
      <c r="D36" s="23"/>
      <c r="E36" s="23"/>
      <c r="F36" s="23">
        <v>24</v>
      </c>
      <c r="G36" s="23"/>
      <c r="H36" s="23">
        <v>1</v>
      </c>
      <c r="I36" s="23">
        <v>3</v>
      </c>
      <c r="J36" s="23" t="s">
        <v>29</v>
      </c>
      <c r="K36" s="23" t="s">
        <v>18</v>
      </c>
      <c r="L36" s="23" t="s">
        <v>19</v>
      </c>
      <c r="M36" s="62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</row>
    <row r="37" s="53" customFormat="1" ht="28" customHeight="1" spans="1:29">
      <c r="A37" s="23" t="s">
        <v>110</v>
      </c>
      <c r="B37" s="23" t="s">
        <v>111</v>
      </c>
      <c r="C37" s="23">
        <v>40</v>
      </c>
      <c r="D37" s="23">
        <v>32</v>
      </c>
      <c r="E37" s="23"/>
      <c r="F37" s="23">
        <v>8</v>
      </c>
      <c r="G37" s="23"/>
      <c r="H37" s="23">
        <v>2.5</v>
      </c>
      <c r="I37" s="23">
        <v>5</v>
      </c>
      <c r="J37" s="23" t="s">
        <v>112</v>
      </c>
      <c r="K37" s="23" t="s">
        <v>18</v>
      </c>
      <c r="L37" s="23" t="s">
        <v>19</v>
      </c>
      <c r="M37" s="62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</row>
    <row r="38" s="53" customFormat="1" ht="28" customHeight="1" spans="1:13">
      <c r="A38" s="23" t="s">
        <v>113</v>
      </c>
      <c r="B38" s="23" t="s">
        <v>91</v>
      </c>
      <c r="C38" s="23">
        <v>56</v>
      </c>
      <c r="D38" s="23">
        <v>48</v>
      </c>
      <c r="E38" s="23"/>
      <c r="F38" s="23">
        <v>8</v>
      </c>
      <c r="G38" s="23"/>
      <c r="H38" s="23">
        <v>3.5</v>
      </c>
      <c r="I38" s="23">
        <v>5</v>
      </c>
      <c r="J38" s="23" t="s">
        <v>114</v>
      </c>
      <c r="K38" s="23" t="s">
        <v>18</v>
      </c>
      <c r="L38" s="23" t="s">
        <v>19</v>
      </c>
      <c r="M38" s="62"/>
    </row>
    <row r="39" s="53" customFormat="1" ht="28" customHeight="1" spans="1:13">
      <c r="A39" s="23" t="s">
        <v>115</v>
      </c>
      <c r="B39" s="23" t="s">
        <v>116</v>
      </c>
      <c r="C39" s="23">
        <v>40</v>
      </c>
      <c r="D39" s="23">
        <v>32</v>
      </c>
      <c r="E39" s="23"/>
      <c r="F39" s="23">
        <v>8</v>
      </c>
      <c r="G39" s="23"/>
      <c r="H39" s="23">
        <v>2.5</v>
      </c>
      <c r="I39" s="23">
        <v>5</v>
      </c>
      <c r="J39" s="23" t="s">
        <v>117</v>
      </c>
      <c r="K39" s="23" t="s">
        <v>18</v>
      </c>
      <c r="L39" s="23" t="s">
        <v>19</v>
      </c>
      <c r="M39" s="62"/>
    </row>
    <row r="40" s="53" customFormat="1" ht="28" customHeight="1" spans="1:13">
      <c r="A40" s="23" t="s">
        <v>118</v>
      </c>
      <c r="B40" s="23" t="s">
        <v>119</v>
      </c>
      <c r="C40" s="23">
        <v>24</v>
      </c>
      <c r="D40" s="23"/>
      <c r="E40" s="23">
        <v>24</v>
      </c>
      <c r="F40" s="23"/>
      <c r="G40" s="23"/>
      <c r="H40" s="23">
        <v>1</v>
      </c>
      <c r="I40" s="23">
        <v>5</v>
      </c>
      <c r="J40" s="23" t="s">
        <v>36</v>
      </c>
      <c r="K40" s="23" t="s">
        <v>18</v>
      </c>
      <c r="L40" s="23" t="s">
        <v>19</v>
      </c>
      <c r="M40" s="62"/>
    </row>
    <row r="41" s="53" customFormat="1" ht="28" customHeight="1" spans="1:13">
      <c r="A41" s="23" t="s">
        <v>120</v>
      </c>
      <c r="B41" s="23" t="s">
        <v>121</v>
      </c>
      <c r="C41" s="23">
        <v>48</v>
      </c>
      <c r="D41" s="23"/>
      <c r="E41" s="23">
        <v>48</v>
      </c>
      <c r="F41" s="23"/>
      <c r="G41" s="23"/>
      <c r="H41" s="23">
        <v>2</v>
      </c>
      <c r="I41" s="23">
        <v>5</v>
      </c>
      <c r="J41" s="23" t="s">
        <v>32</v>
      </c>
      <c r="K41" s="23" t="s">
        <v>18</v>
      </c>
      <c r="L41" s="23" t="s">
        <v>19</v>
      </c>
      <c r="M41" s="62"/>
    </row>
    <row r="42" s="53" customFormat="1" ht="28" customHeight="1" spans="1:13">
      <c r="A42" s="23" t="s">
        <v>122</v>
      </c>
      <c r="B42" s="23" t="s">
        <v>123</v>
      </c>
      <c r="C42" s="23">
        <v>24</v>
      </c>
      <c r="D42" s="23">
        <v>16</v>
      </c>
      <c r="E42" s="23">
        <v>8</v>
      </c>
      <c r="F42" s="23"/>
      <c r="G42" s="23"/>
      <c r="H42" s="23">
        <v>1</v>
      </c>
      <c r="I42" s="23">
        <v>5</v>
      </c>
      <c r="J42" s="23" t="s">
        <v>26</v>
      </c>
      <c r="K42" s="23" t="s">
        <v>18</v>
      </c>
      <c r="L42" s="23" t="s">
        <v>19</v>
      </c>
      <c r="M42" s="62"/>
    </row>
    <row r="43" s="53" customFormat="1" ht="28" customHeight="1" spans="1:13">
      <c r="A43" s="23" t="s">
        <v>124</v>
      </c>
      <c r="B43" s="23" t="s">
        <v>125</v>
      </c>
      <c r="C43" s="23">
        <v>32</v>
      </c>
      <c r="D43" s="23">
        <v>24</v>
      </c>
      <c r="E43" s="23"/>
      <c r="F43" s="23"/>
      <c r="G43" s="23">
        <v>8</v>
      </c>
      <c r="H43" s="23">
        <v>2</v>
      </c>
      <c r="I43" s="23">
        <v>5</v>
      </c>
      <c r="J43" s="23" t="s">
        <v>126</v>
      </c>
      <c r="K43" s="23" t="s">
        <v>33</v>
      </c>
      <c r="L43" s="23" t="s">
        <v>19</v>
      </c>
      <c r="M43" s="62"/>
    </row>
    <row r="44" s="53" customFormat="1" ht="28" customHeight="1" spans="1:13">
      <c r="A44" s="23" t="s">
        <v>127</v>
      </c>
      <c r="B44" s="23" t="s">
        <v>128</v>
      </c>
      <c r="C44" s="23">
        <v>40</v>
      </c>
      <c r="D44" s="23">
        <v>32</v>
      </c>
      <c r="E44" s="23"/>
      <c r="F44" s="23"/>
      <c r="G44" s="23">
        <v>8</v>
      </c>
      <c r="H44" s="23">
        <v>2.5</v>
      </c>
      <c r="I44" s="23">
        <v>5</v>
      </c>
      <c r="J44" s="23" t="s">
        <v>129</v>
      </c>
      <c r="K44" s="23" t="s">
        <v>33</v>
      </c>
      <c r="L44" s="23" t="s">
        <v>19</v>
      </c>
      <c r="M44" s="62"/>
    </row>
    <row r="45" s="53" customFormat="1" ht="28" customHeight="1" spans="1:13">
      <c r="A45" s="23" t="s">
        <v>130</v>
      </c>
      <c r="B45" s="23" t="s">
        <v>131</v>
      </c>
      <c r="C45" s="23">
        <v>32</v>
      </c>
      <c r="D45" s="23">
        <v>28</v>
      </c>
      <c r="E45" s="23"/>
      <c r="F45" s="23"/>
      <c r="G45" s="23">
        <v>4</v>
      </c>
      <c r="H45" s="23">
        <v>2</v>
      </c>
      <c r="I45" s="23">
        <v>5</v>
      </c>
      <c r="J45" s="23" t="s">
        <v>39</v>
      </c>
      <c r="K45" s="23" t="s">
        <v>33</v>
      </c>
      <c r="L45" s="23" t="s">
        <v>132</v>
      </c>
      <c r="M45" s="62"/>
    </row>
    <row r="46" s="53" customFormat="1" ht="28" customHeight="1" spans="1:13">
      <c r="A46" s="23" t="s">
        <v>133</v>
      </c>
      <c r="B46" s="23" t="s">
        <v>134</v>
      </c>
      <c r="C46" s="23">
        <v>32</v>
      </c>
      <c r="D46" s="23">
        <v>24</v>
      </c>
      <c r="E46" s="23"/>
      <c r="F46" s="23"/>
      <c r="G46" s="23">
        <v>8</v>
      </c>
      <c r="H46" s="23">
        <v>2</v>
      </c>
      <c r="I46" s="23">
        <v>5</v>
      </c>
      <c r="J46" s="23" t="s">
        <v>129</v>
      </c>
      <c r="K46" s="23" t="s">
        <v>33</v>
      </c>
      <c r="L46" s="23" t="s">
        <v>19</v>
      </c>
      <c r="M46" s="62"/>
    </row>
    <row r="47" s="53" customFormat="1" ht="28" customHeight="1" spans="1:13">
      <c r="A47" s="23" t="s">
        <v>135</v>
      </c>
      <c r="B47" s="23" t="s">
        <v>136</v>
      </c>
      <c r="C47" s="23">
        <v>32</v>
      </c>
      <c r="D47" s="23">
        <v>24</v>
      </c>
      <c r="E47" s="23"/>
      <c r="F47" s="23"/>
      <c r="G47" s="23">
        <v>8</v>
      </c>
      <c r="H47" s="23">
        <v>2</v>
      </c>
      <c r="I47" s="23">
        <v>5</v>
      </c>
      <c r="J47" s="23" t="s">
        <v>137</v>
      </c>
      <c r="K47" s="23" t="s">
        <v>33</v>
      </c>
      <c r="L47" s="23" t="s">
        <v>19</v>
      </c>
      <c r="M47" s="62"/>
    </row>
    <row r="48" s="53" customFormat="1" ht="28" customHeight="1" spans="1:13">
      <c r="A48" s="23" t="s">
        <v>138</v>
      </c>
      <c r="B48" s="23" t="s">
        <v>139</v>
      </c>
      <c r="C48" s="23">
        <v>32</v>
      </c>
      <c r="D48" s="23">
        <v>24</v>
      </c>
      <c r="E48" s="23"/>
      <c r="F48" s="23">
        <v>8</v>
      </c>
      <c r="G48" s="23"/>
      <c r="H48" s="23">
        <v>2</v>
      </c>
      <c r="I48" s="23">
        <v>5</v>
      </c>
      <c r="J48" s="23" t="s">
        <v>140</v>
      </c>
      <c r="K48" s="23" t="s">
        <v>33</v>
      </c>
      <c r="L48" s="23" t="s">
        <v>19</v>
      </c>
      <c r="M48" s="62"/>
    </row>
    <row r="49" s="53" customFormat="1" ht="28" customHeight="1" spans="1:13">
      <c r="A49" s="23" t="s">
        <v>141</v>
      </c>
      <c r="B49" s="23" t="s">
        <v>142</v>
      </c>
      <c r="C49" s="23">
        <v>32</v>
      </c>
      <c r="D49" s="23">
        <v>26</v>
      </c>
      <c r="E49" s="23"/>
      <c r="F49" s="23">
        <v>6</v>
      </c>
      <c r="G49" s="23"/>
      <c r="H49" s="23">
        <v>2</v>
      </c>
      <c r="I49" s="23">
        <v>5</v>
      </c>
      <c r="J49" s="23" t="s">
        <v>143</v>
      </c>
      <c r="K49" s="23" t="s">
        <v>33</v>
      </c>
      <c r="L49" s="23" t="s">
        <v>19</v>
      </c>
      <c r="M49" s="62"/>
    </row>
    <row r="50" s="53" customFormat="1" ht="28" customHeight="1" spans="1:13">
      <c r="A50" s="23" t="s">
        <v>144</v>
      </c>
      <c r="B50" s="23" t="s">
        <v>145</v>
      </c>
      <c r="C50" s="23">
        <v>32</v>
      </c>
      <c r="D50" s="23">
        <v>24</v>
      </c>
      <c r="E50" s="23"/>
      <c r="F50" s="23">
        <v>8</v>
      </c>
      <c r="G50" s="23"/>
      <c r="H50" s="23">
        <v>2</v>
      </c>
      <c r="I50" s="23">
        <v>5</v>
      </c>
      <c r="J50" s="23" t="s">
        <v>74</v>
      </c>
      <c r="K50" s="23" t="s">
        <v>33</v>
      </c>
      <c r="L50" s="23" t="s">
        <v>19</v>
      </c>
      <c r="M50" s="62"/>
    </row>
    <row r="51" s="53" customFormat="1" ht="28" customHeight="1" spans="1:13">
      <c r="A51" s="23" t="s">
        <v>146</v>
      </c>
      <c r="B51" s="23" t="s">
        <v>147</v>
      </c>
      <c r="C51" s="23">
        <v>32</v>
      </c>
      <c r="D51" s="23">
        <v>26</v>
      </c>
      <c r="E51" s="23"/>
      <c r="F51" s="23">
        <v>6</v>
      </c>
      <c r="G51" s="23"/>
      <c r="H51" s="23">
        <v>2</v>
      </c>
      <c r="I51" s="23">
        <v>5</v>
      </c>
      <c r="J51" s="23" t="s">
        <v>43</v>
      </c>
      <c r="K51" s="23" t="s">
        <v>33</v>
      </c>
      <c r="L51" s="23" t="s">
        <v>19</v>
      </c>
      <c r="M51" s="62"/>
    </row>
    <row r="52" s="53" customFormat="1" ht="28" customHeight="1" spans="1:13">
      <c r="A52" s="23" t="s">
        <v>148</v>
      </c>
      <c r="B52" s="23" t="s">
        <v>149</v>
      </c>
      <c r="C52" s="23">
        <v>96</v>
      </c>
      <c r="D52" s="23"/>
      <c r="E52" s="23">
        <v>96</v>
      </c>
      <c r="F52" s="23"/>
      <c r="G52" s="23"/>
      <c r="H52" s="23">
        <v>4</v>
      </c>
      <c r="I52" s="23">
        <v>7</v>
      </c>
      <c r="J52" s="23" t="s">
        <v>43</v>
      </c>
      <c r="K52" s="23" t="s">
        <v>150</v>
      </c>
      <c r="L52" s="23" t="s">
        <v>19</v>
      </c>
      <c r="M52" s="62"/>
    </row>
    <row r="53" s="53" customFormat="1" ht="28" customHeight="1" spans="1:13">
      <c r="A53" s="23" t="s">
        <v>151</v>
      </c>
      <c r="B53" s="23" t="s">
        <v>152</v>
      </c>
      <c r="C53" s="23">
        <v>96</v>
      </c>
      <c r="D53" s="23"/>
      <c r="E53" s="23">
        <v>96</v>
      </c>
      <c r="F53" s="23"/>
      <c r="G53" s="23"/>
      <c r="H53" s="23">
        <v>4</v>
      </c>
      <c r="I53" s="23">
        <v>7</v>
      </c>
      <c r="J53" s="23" t="s">
        <v>59</v>
      </c>
      <c r="K53" s="23" t="s">
        <v>150</v>
      </c>
      <c r="L53" s="23" t="s">
        <v>19</v>
      </c>
      <c r="M53" s="62"/>
    </row>
    <row r="54" s="53" customFormat="1" ht="28" customHeight="1" spans="1:13">
      <c r="A54" s="23" t="s">
        <v>153</v>
      </c>
      <c r="B54" s="23" t="s">
        <v>154</v>
      </c>
      <c r="C54" s="23">
        <v>96</v>
      </c>
      <c r="D54" s="23"/>
      <c r="E54" s="23">
        <v>96</v>
      </c>
      <c r="F54" s="23"/>
      <c r="G54" s="23"/>
      <c r="H54" s="23">
        <v>4</v>
      </c>
      <c r="I54" s="23">
        <v>7</v>
      </c>
      <c r="J54" s="23" t="s">
        <v>65</v>
      </c>
      <c r="K54" s="23" t="s">
        <v>150</v>
      </c>
      <c r="L54" s="23" t="s">
        <v>19</v>
      </c>
      <c r="M54" s="62"/>
    </row>
    <row r="55" s="53" customFormat="1" ht="28" customHeight="1" spans="1:13">
      <c r="A55" s="23" t="s">
        <v>155</v>
      </c>
      <c r="B55" s="23" t="s">
        <v>156</v>
      </c>
      <c r="C55" s="23">
        <v>72</v>
      </c>
      <c r="D55" s="23"/>
      <c r="E55" s="23">
        <v>72</v>
      </c>
      <c r="F55" s="23"/>
      <c r="G55" s="23"/>
      <c r="H55" s="23">
        <v>3</v>
      </c>
      <c r="I55" s="23">
        <v>7</v>
      </c>
      <c r="J55" s="23" t="s">
        <v>36</v>
      </c>
      <c r="K55" s="23" t="s">
        <v>18</v>
      </c>
      <c r="L55" s="23" t="s">
        <v>19</v>
      </c>
      <c r="M55" s="62"/>
    </row>
    <row r="56" s="53" customFormat="1" ht="28" customHeight="1" spans="1:13">
      <c r="A56" s="23" t="s">
        <v>157</v>
      </c>
      <c r="B56" s="23" t="s">
        <v>158</v>
      </c>
      <c r="C56" s="23">
        <v>32</v>
      </c>
      <c r="D56" s="23">
        <v>26</v>
      </c>
      <c r="E56" s="23"/>
      <c r="F56" s="23">
        <v>6</v>
      </c>
      <c r="G56" s="23"/>
      <c r="H56" s="23">
        <v>2</v>
      </c>
      <c r="I56" s="23">
        <v>7</v>
      </c>
      <c r="J56" s="23" t="s">
        <v>159</v>
      </c>
      <c r="K56" s="23" t="s">
        <v>33</v>
      </c>
      <c r="L56" s="23" t="s">
        <v>19</v>
      </c>
      <c r="M56" s="62"/>
    </row>
    <row r="57" s="3" customFormat="1" ht="28" customHeight="1" spans="1:13">
      <c r="A57" s="20" t="s">
        <v>160</v>
      </c>
      <c r="B57" s="20" t="s">
        <v>161</v>
      </c>
      <c r="C57" s="21">
        <v>24</v>
      </c>
      <c r="D57" s="21"/>
      <c r="E57" s="21"/>
      <c r="F57" s="21">
        <v>24</v>
      </c>
      <c r="G57" s="21"/>
      <c r="H57" s="21">
        <v>1</v>
      </c>
      <c r="I57" s="20">
        <v>3</v>
      </c>
      <c r="J57" s="23" t="s">
        <v>86</v>
      </c>
      <c r="K57" s="23" t="s">
        <v>18</v>
      </c>
      <c r="L57" s="23" t="s">
        <v>78</v>
      </c>
      <c r="M57" s="62"/>
    </row>
    <row r="58" s="3" customFormat="1" ht="28" customHeight="1" spans="1:13">
      <c r="A58" s="49" t="s">
        <v>162</v>
      </c>
      <c r="B58" s="20" t="s">
        <v>163</v>
      </c>
      <c r="C58" s="21">
        <v>48</v>
      </c>
      <c r="D58" s="21"/>
      <c r="E58" s="21">
        <v>48</v>
      </c>
      <c r="F58" s="21"/>
      <c r="G58" s="21"/>
      <c r="H58" s="21">
        <v>2</v>
      </c>
      <c r="I58" s="20">
        <v>5</v>
      </c>
      <c r="J58" s="23" t="s">
        <v>89</v>
      </c>
      <c r="K58" s="23" t="s">
        <v>18</v>
      </c>
      <c r="L58" s="23" t="s">
        <v>78</v>
      </c>
      <c r="M58" s="62"/>
    </row>
    <row r="59" s="3" customFormat="1" ht="28" customHeight="1" spans="1:13">
      <c r="A59" s="58" t="s">
        <v>164</v>
      </c>
      <c r="B59" s="20" t="s">
        <v>165</v>
      </c>
      <c r="C59" s="21">
        <v>48</v>
      </c>
      <c r="D59" s="21"/>
      <c r="E59" s="21">
        <v>48</v>
      </c>
      <c r="F59" s="21"/>
      <c r="G59" s="21"/>
      <c r="H59" s="21">
        <v>2</v>
      </c>
      <c r="I59" s="20">
        <v>5</v>
      </c>
      <c r="J59" s="23" t="s">
        <v>166</v>
      </c>
      <c r="K59" s="23" t="s">
        <v>18</v>
      </c>
      <c r="L59" s="23" t="s">
        <v>78</v>
      </c>
      <c r="M59" s="62"/>
    </row>
    <row r="60" s="3" customFormat="1" ht="28" customHeight="1" spans="1:13">
      <c r="A60" s="58" t="s">
        <v>167</v>
      </c>
      <c r="B60" s="20" t="s">
        <v>168</v>
      </c>
      <c r="C60" s="21">
        <v>32</v>
      </c>
      <c r="D60" s="21">
        <v>24</v>
      </c>
      <c r="E60" s="21"/>
      <c r="F60" s="21"/>
      <c r="G60" s="21">
        <v>8</v>
      </c>
      <c r="H60" s="21">
        <v>2</v>
      </c>
      <c r="I60" s="20">
        <v>7</v>
      </c>
      <c r="J60" s="23" t="s">
        <v>77</v>
      </c>
      <c r="K60" s="23" t="s">
        <v>33</v>
      </c>
      <c r="L60" s="23" t="s">
        <v>78</v>
      </c>
      <c r="M60" s="63"/>
    </row>
  </sheetData>
  <mergeCells count="13">
    <mergeCell ref="A1:M1"/>
    <mergeCell ref="D2:G2"/>
    <mergeCell ref="A2:A3"/>
    <mergeCell ref="B2:B3"/>
    <mergeCell ref="C2:C3"/>
    <mergeCell ref="H2:H3"/>
    <mergeCell ref="I2:I3"/>
    <mergeCell ref="J2:J3"/>
    <mergeCell ref="K2:K3"/>
    <mergeCell ref="L2:L3"/>
    <mergeCell ref="M2:M3"/>
    <mergeCell ref="M4:M33"/>
    <mergeCell ref="M35:M60"/>
  </mergeCells>
  <pageMargins left="0.75" right="0.75" top="1" bottom="1" header="0.5" footer="0.5"/>
  <pageSetup paperSize="9" scale="47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7"/>
  <sheetViews>
    <sheetView tabSelected="1" workbookViewId="0">
      <pane ySplit="3" topLeftCell="A58" activePane="bottomLeft" state="frozen"/>
      <selection/>
      <selection pane="bottomLeft" activeCell="J60" sqref="J60"/>
    </sheetView>
  </sheetViews>
  <sheetFormatPr defaultColWidth="9.02654867256637" defaultRowHeight="13.5"/>
  <cols>
    <col min="1" max="1" width="12.646017699115" customWidth="1"/>
    <col min="2" max="2" width="25.2920353982301" customWidth="1"/>
    <col min="3" max="3" width="7.12389380530973" customWidth="1"/>
    <col min="4" max="4" width="6.87610619469027" customWidth="1"/>
    <col min="5" max="5" width="6.3716814159292" customWidth="1"/>
    <col min="6" max="6" width="6.50442477876106" customWidth="1"/>
    <col min="7" max="7" width="6.6283185840708" customWidth="1"/>
    <col min="8" max="8" width="6" customWidth="1"/>
    <col min="9" max="9" width="7.3716814159292" customWidth="1"/>
    <col min="10" max="10" width="11.7522123893805" style="14" customWidth="1"/>
    <col min="11" max="11" width="11.7522123893805" customWidth="1"/>
    <col min="12" max="12" width="23.2300884955752" customWidth="1"/>
    <col min="13" max="13" width="12.7522123893805" customWidth="1"/>
  </cols>
  <sheetData>
    <row r="1" ht="31" customHeight="1" spans="1:13">
      <c r="A1" s="15" t="s">
        <v>169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ht="25" customHeight="1" spans="1:13">
      <c r="A2" s="16" t="s">
        <v>1</v>
      </c>
      <c r="B2" s="16" t="s">
        <v>2</v>
      </c>
      <c r="C2" s="16" t="s">
        <v>170</v>
      </c>
      <c r="D2" s="17" t="s">
        <v>4</v>
      </c>
      <c r="E2" s="18"/>
      <c r="F2" s="18"/>
      <c r="G2" s="18"/>
      <c r="H2" s="16" t="s">
        <v>5</v>
      </c>
      <c r="I2" s="32" t="s">
        <v>6</v>
      </c>
      <c r="J2" s="33" t="s">
        <v>7</v>
      </c>
      <c r="K2" s="33" t="s">
        <v>8</v>
      </c>
      <c r="L2" s="34" t="s">
        <v>9</v>
      </c>
      <c r="M2" s="33" t="s">
        <v>10</v>
      </c>
    </row>
    <row r="3" ht="25" customHeight="1" spans="1:13">
      <c r="A3" s="16"/>
      <c r="B3" s="16"/>
      <c r="C3" s="16"/>
      <c r="D3" s="16" t="s">
        <v>11</v>
      </c>
      <c r="E3" s="16" t="s">
        <v>12</v>
      </c>
      <c r="F3" s="16" t="s">
        <v>13</v>
      </c>
      <c r="G3" s="16" t="s">
        <v>14</v>
      </c>
      <c r="H3" s="16"/>
      <c r="I3" s="35"/>
      <c r="J3" s="33"/>
      <c r="K3" s="33"/>
      <c r="L3" s="34"/>
      <c r="M3" s="33"/>
    </row>
    <row r="4" ht="28" customHeight="1" spans="1:13">
      <c r="A4" s="19" t="s">
        <v>171</v>
      </c>
      <c r="B4" s="20" t="s">
        <v>172</v>
      </c>
      <c r="C4" s="21">
        <f>SUM(D4:G4)</f>
        <v>72</v>
      </c>
      <c r="D4" s="21">
        <v>56</v>
      </c>
      <c r="E4" s="21"/>
      <c r="F4" s="21"/>
      <c r="G4" s="21">
        <v>16</v>
      </c>
      <c r="H4" s="21">
        <f>D4/16+F4/16+G4/16+E4/16</f>
        <v>4.5</v>
      </c>
      <c r="I4" s="20">
        <v>2</v>
      </c>
      <c r="J4" s="23" t="s">
        <v>173</v>
      </c>
      <c r="K4" s="23" t="s">
        <v>18</v>
      </c>
      <c r="L4" s="36" t="s">
        <v>174</v>
      </c>
      <c r="M4" s="37" t="s">
        <v>20</v>
      </c>
    </row>
    <row r="5" s="1" customFormat="1" ht="28" customHeight="1" spans="1:13">
      <c r="A5" s="19" t="s">
        <v>175</v>
      </c>
      <c r="B5" s="20" t="s">
        <v>172</v>
      </c>
      <c r="C5" s="21">
        <f>SUM(D5:G5)</f>
        <v>64</v>
      </c>
      <c r="D5" s="21">
        <v>56</v>
      </c>
      <c r="E5" s="21"/>
      <c r="F5" s="21"/>
      <c r="G5" s="21">
        <v>8</v>
      </c>
      <c r="H5" s="21">
        <f>D5/16+F5/16+G5/16</f>
        <v>4</v>
      </c>
      <c r="I5" s="20">
        <v>2</v>
      </c>
      <c r="J5" s="23" t="s">
        <v>173</v>
      </c>
      <c r="K5" s="23" t="s">
        <v>18</v>
      </c>
      <c r="L5" s="36" t="s">
        <v>176</v>
      </c>
      <c r="M5" s="37"/>
    </row>
    <row r="6" s="2" customFormat="1" ht="28" customHeight="1" spans="1:13">
      <c r="A6" s="22" t="s">
        <v>177</v>
      </c>
      <c r="B6" s="23" t="s">
        <v>178</v>
      </c>
      <c r="C6" s="23">
        <v>48</v>
      </c>
      <c r="D6" s="23">
        <v>36</v>
      </c>
      <c r="E6" s="23"/>
      <c r="F6" s="23"/>
      <c r="G6" s="23">
        <v>12</v>
      </c>
      <c r="H6" s="23">
        <v>3</v>
      </c>
      <c r="I6" s="20">
        <v>2</v>
      </c>
      <c r="J6" s="23" t="s">
        <v>173</v>
      </c>
      <c r="K6" s="23" t="s">
        <v>33</v>
      </c>
      <c r="L6" s="36" t="s">
        <v>19</v>
      </c>
      <c r="M6" s="37"/>
    </row>
    <row r="7" s="3" customFormat="1" ht="28" customHeight="1" spans="1:13">
      <c r="A7" s="24" t="s">
        <v>179</v>
      </c>
      <c r="B7" s="20" t="s">
        <v>178</v>
      </c>
      <c r="C7" s="21">
        <v>32</v>
      </c>
      <c r="D7" s="21">
        <v>24</v>
      </c>
      <c r="E7" s="21"/>
      <c r="F7" s="21"/>
      <c r="G7" s="21">
        <v>8</v>
      </c>
      <c r="H7" s="21">
        <v>2</v>
      </c>
      <c r="I7" s="20">
        <v>2</v>
      </c>
      <c r="J7" s="23" t="s">
        <v>173</v>
      </c>
      <c r="K7" s="23" t="s">
        <v>33</v>
      </c>
      <c r="L7" s="36" t="s">
        <v>78</v>
      </c>
      <c r="M7" s="37"/>
    </row>
    <row r="8" s="4" customFormat="1" ht="28" customHeight="1" spans="1:13">
      <c r="A8" s="19" t="s">
        <v>180</v>
      </c>
      <c r="B8" s="20" t="s">
        <v>181</v>
      </c>
      <c r="C8" s="21">
        <f t="shared" ref="C8:C13" si="0">SUM(D8:G8)</f>
        <v>24</v>
      </c>
      <c r="D8" s="21"/>
      <c r="E8" s="21">
        <v>24</v>
      </c>
      <c r="F8" s="21"/>
      <c r="G8" s="21"/>
      <c r="H8" s="21">
        <f>E8/24</f>
        <v>1</v>
      </c>
      <c r="I8" s="20">
        <v>2</v>
      </c>
      <c r="J8" s="23" t="s">
        <v>173</v>
      </c>
      <c r="K8" s="23" t="s">
        <v>18</v>
      </c>
      <c r="L8" s="36" t="s">
        <v>182</v>
      </c>
      <c r="M8" s="37"/>
    </row>
    <row r="9" s="4" customFormat="1" ht="28" customHeight="1" spans="1:13">
      <c r="A9" s="19" t="s">
        <v>183</v>
      </c>
      <c r="B9" s="20" t="s">
        <v>83</v>
      </c>
      <c r="C9" s="21">
        <f t="shared" si="0"/>
        <v>48</v>
      </c>
      <c r="D9" s="21">
        <v>40</v>
      </c>
      <c r="E9" s="21"/>
      <c r="F9" s="21">
        <v>8</v>
      </c>
      <c r="G9" s="21"/>
      <c r="H9" s="21">
        <f>D9/16+F9/16+G9/24+E9/16</f>
        <v>3</v>
      </c>
      <c r="I9" s="20">
        <v>2</v>
      </c>
      <c r="J9" s="23" t="s">
        <v>184</v>
      </c>
      <c r="K9" s="23" t="s">
        <v>33</v>
      </c>
      <c r="L9" s="36" t="s">
        <v>185</v>
      </c>
      <c r="M9" s="37"/>
    </row>
    <row r="10" s="4" customFormat="1" ht="28" customHeight="1" spans="1:13">
      <c r="A10" s="19" t="s">
        <v>186</v>
      </c>
      <c r="B10" s="20" t="s">
        <v>187</v>
      </c>
      <c r="C10" s="21">
        <f t="shared" si="0"/>
        <v>32</v>
      </c>
      <c r="D10" s="21">
        <v>24</v>
      </c>
      <c r="E10" s="21"/>
      <c r="F10" s="21"/>
      <c r="G10" s="21">
        <v>8</v>
      </c>
      <c r="H10" s="21">
        <f>D10/16+F10/16+G10/16+E10/16</f>
        <v>2</v>
      </c>
      <c r="I10" s="20">
        <v>2</v>
      </c>
      <c r="J10" s="23" t="s">
        <v>188</v>
      </c>
      <c r="K10" s="23" t="s">
        <v>33</v>
      </c>
      <c r="L10" s="36" t="s">
        <v>189</v>
      </c>
      <c r="M10" s="37"/>
    </row>
    <row r="11" s="4" customFormat="1" ht="28" customHeight="1" spans="1:13">
      <c r="A11" s="19" t="s">
        <v>190</v>
      </c>
      <c r="B11" s="20" t="s">
        <v>191</v>
      </c>
      <c r="C11" s="21">
        <f t="shared" si="0"/>
        <v>24</v>
      </c>
      <c r="D11" s="21"/>
      <c r="E11" s="21">
        <v>24</v>
      </c>
      <c r="F11" s="21"/>
      <c r="G11" s="21"/>
      <c r="H11" s="21">
        <f>E11/24</f>
        <v>1</v>
      </c>
      <c r="I11" s="20">
        <v>4</v>
      </c>
      <c r="J11" s="23" t="s">
        <v>192</v>
      </c>
      <c r="K11" s="23" t="s">
        <v>18</v>
      </c>
      <c r="L11" s="36" t="s">
        <v>193</v>
      </c>
      <c r="M11" s="37"/>
    </row>
    <row r="12" s="4" customFormat="1" ht="28" customHeight="1" spans="1:13">
      <c r="A12" s="19" t="s">
        <v>194</v>
      </c>
      <c r="B12" s="20" t="s">
        <v>195</v>
      </c>
      <c r="C12" s="21">
        <f t="shared" si="0"/>
        <v>48</v>
      </c>
      <c r="D12" s="21">
        <v>40</v>
      </c>
      <c r="E12" s="21"/>
      <c r="F12" s="21">
        <v>8</v>
      </c>
      <c r="G12" s="21"/>
      <c r="H12" s="21">
        <f>D12/16+F12/16+G12/16+E12/16</f>
        <v>3</v>
      </c>
      <c r="I12" s="20">
        <v>4</v>
      </c>
      <c r="J12" s="23" t="s">
        <v>192</v>
      </c>
      <c r="K12" s="23" t="s">
        <v>18</v>
      </c>
      <c r="L12" s="36" t="s">
        <v>196</v>
      </c>
      <c r="M12" s="37"/>
    </row>
    <row r="13" s="5" customFormat="1" ht="28" customHeight="1" spans="1:13">
      <c r="A13" s="25" t="s">
        <v>197</v>
      </c>
      <c r="B13" s="20" t="s">
        <v>195</v>
      </c>
      <c r="C13" s="21">
        <f t="shared" si="0"/>
        <v>48</v>
      </c>
      <c r="D13" s="21">
        <v>40</v>
      </c>
      <c r="E13" s="21"/>
      <c r="F13" s="21">
        <v>8</v>
      </c>
      <c r="G13" s="21"/>
      <c r="H13" s="21">
        <f>D13/16+F13/16+G13/24</f>
        <v>3</v>
      </c>
      <c r="I13" s="20">
        <v>4</v>
      </c>
      <c r="J13" s="23" t="s">
        <v>192</v>
      </c>
      <c r="K13" s="23" t="s">
        <v>33</v>
      </c>
      <c r="L13" s="36" t="s">
        <v>176</v>
      </c>
      <c r="M13" s="37"/>
    </row>
    <row r="14" s="6" customFormat="1" ht="44" customHeight="1" spans="1:13">
      <c r="A14" s="19" t="s">
        <v>198</v>
      </c>
      <c r="B14" s="20" t="s">
        <v>199</v>
      </c>
      <c r="C14" s="23">
        <v>32</v>
      </c>
      <c r="D14" s="23">
        <v>24</v>
      </c>
      <c r="E14" s="23"/>
      <c r="F14" s="23">
        <v>8</v>
      </c>
      <c r="G14" s="23"/>
      <c r="H14" s="23">
        <v>2</v>
      </c>
      <c r="I14" s="20">
        <v>4</v>
      </c>
      <c r="J14" s="23" t="s">
        <v>200</v>
      </c>
      <c r="K14" s="38" t="s">
        <v>33</v>
      </c>
      <c r="L14" s="36" t="s">
        <v>201</v>
      </c>
      <c r="M14" s="37"/>
    </row>
    <row r="15" s="4" customFormat="1" ht="28" customHeight="1" spans="1:13">
      <c r="A15" s="19" t="s">
        <v>202</v>
      </c>
      <c r="B15" s="20" t="s">
        <v>203</v>
      </c>
      <c r="C15" s="21">
        <f>SUM(D15:G15)</f>
        <v>32</v>
      </c>
      <c r="D15" s="21">
        <v>16</v>
      </c>
      <c r="E15" s="21"/>
      <c r="F15" s="21"/>
      <c r="G15" s="21">
        <v>16</v>
      </c>
      <c r="H15" s="21">
        <f>D15/16+F15/16+G15/16+E15/16</f>
        <v>2</v>
      </c>
      <c r="I15" s="20">
        <v>4</v>
      </c>
      <c r="J15" s="23" t="s">
        <v>192</v>
      </c>
      <c r="K15" s="23" t="s">
        <v>33</v>
      </c>
      <c r="L15" s="36" t="s">
        <v>204</v>
      </c>
      <c r="M15" s="37"/>
    </row>
    <row r="16" s="4" customFormat="1" ht="28" customHeight="1" spans="1:13">
      <c r="A16" s="19" t="s">
        <v>205</v>
      </c>
      <c r="B16" s="20" t="s">
        <v>206</v>
      </c>
      <c r="C16" s="21">
        <f>SUM(D16:G16)</f>
        <v>64</v>
      </c>
      <c r="D16" s="21">
        <v>56</v>
      </c>
      <c r="E16" s="21"/>
      <c r="F16" s="21">
        <v>8</v>
      </c>
      <c r="G16" s="21"/>
      <c r="H16" s="21">
        <f>D16/16+F16/16+G16/16+E16/16</f>
        <v>4</v>
      </c>
      <c r="I16" s="20">
        <v>4</v>
      </c>
      <c r="J16" s="23" t="s">
        <v>207</v>
      </c>
      <c r="K16" s="23" t="s">
        <v>18</v>
      </c>
      <c r="L16" s="36" t="s">
        <v>196</v>
      </c>
      <c r="M16" s="37"/>
    </row>
    <row r="17" s="7" customFormat="1" ht="28" customHeight="1" spans="1:13">
      <c r="A17" s="25" t="s">
        <v>208</v>
      </c>
      <c r="B17" s="20" t="s">
        <v>209</v>
      </c>
      <c r="C17" s="21">
        <v>24</v>
      </c>
      <c r="D17" s="21"/>
      <c r="E17" s="21">
        <v>24</v>
      </c>
      <c r="F17" s="21"/>
      <c r="G17" s="21"/>
      <c r="H17" s="21">
        <v>1</v>
      </c>
      <c r="I17" s="20">
        <v>4</v>
      </c>
      <c r="J17" s="23" t="s">
        <v>210</v>
      </c>
      <c r="K17" s="23" t="s">
        <v>18</v>
      </c>
      <c r="L17" s="36" t="s">
        <v>211</v>
      </c>
      <c r="M17" s="37"/>
    </row>
    <row r="18" s="4" customFormat="1" ht="28" customHeight="1" spans="1:13">
      <c r="A18" s="19" t="s">
        <v>212</v>
      </c>
      <c r="B18" s="20" t="s">
        <v>213</v>
      </c>
      <c r="C18" s="21">
        <f>SUM(D18:G18)</f>
        <v>48</v>
      </c>
      <c r="D18" s="21">
        <v>40</v>
      </c>
      <c r="E18" s="21"/>
      <c r="F18" s="21"/>
      <c r="G18" s="21">
        <v>8</v>
      </c>
      <c r="H18" s="21">
        <f>D18/16+F18/16+G18/16+E18/16</f>
        <v>3</v>
      </c>
      <c r="I18" s="20">
        <v>4</v>
      </c>
      <c r="J18" s="23" t="s">
        <v>214</v>
      </c>
      <c r="K18" s="23" t="s">
        <v>18</v>
      </c>
      <c r="L18" s="36" t="s">
        <v>204</v>
      </c>
      <c r="M18" s="37"/>
    </row>
    <row r="19" s="8" customFormat="1" ht="28" customHeight="1" spans="1:13">
      <c r="A19" s="25" t="s">
        <v>215</v>
      </c>
      <c r="B19" s="20" t="s">
        <v>213</v>
      </c>
      <c r="C19" s="21">
        <f>SUM(D19,E19,F19,G19)</f>
        <v>48</v>
      </c>
      <c r="D19" s="26">
        <v>40</v>
      </c>
      <c r="E19" s="21"/>
      <c r="F19" s="21"/>
      <c r="G19" s="21">
        <v>8</v>
      </c>
      <c r="H19" s="21">
        <v>3</v>
      </c>
      <c r="I19" s="20">
        <v>4</v>
      </c>
      <c r="J19" s="23" t="s">
        <v>214</v>
      </c>
      <c r="K19" s="23" t="s">
        <v>33</v>
      </c>
      <c r="L19" s="36" t="s">
        <v>176</v>
      </c>
      <c r="M19" s="37"/>
    </row>
    <row r="20" s="6" customFormat="1" ht="28" customHeight="1" spans="1:13">
      <c r="A20" s="27" t="s">
        <v>216</v>
      </c>
      <c r="B20" s="20" t="s">
        <v>213</v>
      </c>
      <c r="C20" s="23">
        <v>48</v>
      </c>
      <c r="D20" s="23">
        <v>40</v>
      </c>
      <c r="E20" s="23"/>
      <c r="F20" s="23"/>
      <c r="G20" s="23">
        <v>8</v>
      </c>
      <c r="H20" s="23">
        <v>3</v>
      </c>
      <c r="I20" s="20">
        <v>4</v>
      </c>
      <c r="J20" s="23" t="s">
        <v>214</v>
      </c>
      <c r="K20" s="38" t="s">
        <v>33</v>
      </c>
      <c r="L20" s="36" t="s">
        <v>201</v>
      </c>
      <c r="M20" s="37"/>
    </row>
    <row r="21" s="4" customFormat="1" ht="28" customHeight="1" spans="1:13">
      <c r="A21" s="19" t="s">
        <v>217</v>
      </c>
      <c r="B21" s="20" t="s">
        <v>218</v>
      </c>
      <c r="C21" s="21">
        <f t="shared" ref="C21:C30" si="1">SUM(D21:G21)</f>
        <v>24</v>
      </c>
      <c r="D21" s="21"/>
      <c r="E21" s="21">
        <v>24</v>
      </c>
      <c r="F21" s="21"/>
      <c r="G21" s="21"/>
      <c r="H21" s="21">
        <f>E21/24</f>
        <v>1</v>
      </c>
      <c r="I21" s="20">
        <v>4</v>
      </c>
      <c r="J21" s="23" t="s">
        <v>214</v>
      </c>
      <c r="K21" s="23" t="s">
        <v>18</v>
      </c>
      <c r="L21" s="36" t="s">
        <v>204</v>
      </c>
      <c r="M21" s="37"/>
    </row>
    <row r="22" s="4" customFormat="1" ht="28" customHeight="1" spans="1:13">
      <c r="A22" s="19" t="s">
        <v>219</v>
      </c>
      <c r="B22" s="20" t="s">
        <v>220</v>
      </c>
      <c r="C22" s="21">
        <f t="shared" si="1"/>
        <v>32</v>
      </c>
      <c r="D22" s="21">
        <v>24</v>
      </c>
      <c r="E22" s="21"/>
      <c r="F22" s="21"/>
      <c r="G22" s="21">
        <v>8</v>
      </c>
      <c r="H22" s="21">
        <f t="shared" ref="H22:H29" si="2">D22/16+F22/16+G22/16+E22/16</f>
        <v>2</v>
      </c>
      <c r="I22" s="20">
        <v>4</v>
      </c>
      <c r="J22" s="23" t="s">
        <v>221</v>
      </c>
      <c r="K22" s="23" t="s">
        <v>33</v>
      </c>
      <c r="L22" s="36" t="s">
        <v>193</v>
      </c>
      <c r="M22" s="37"/>
    </row>
    <row r="23" s="4" customFormat="1" ht="28" customHeight="1" spans="1:13">
      <c r="A23" s="19" t="s">
        <v>222</v>
      </c>
      <c r="B23" s="20" t="s">
        <v>223</v>
      </c>
      <c r="C23" s="21">
        <f t="shared" si="1"/>
        <v>32</v>
      </c>
      <c r="D23" s="21">
        <v>24</v>
      </c>
      <c r="E23" s="21"/>
      <c r="F23" s="21"/>
      <c r="G23" s="21">
        <v>8</v>
      </c>
      <c r="H23" s="21">
        <f t="shared" si="2"/>
        <v>2</v>
      </c>
      <c r="I23" s="20">
        <v>4</v>
      </c>
      <c r="J23" s="23" t="s">
        <v>224</v>
      </c>
      <c r="K23" s="23" t="s">
        <v>33</v>
      </c>
      <c r="L23" s="36" t="s">
        <v>225</v>
      </c>
      <c r="M23" s="37"/>
    </row>
    <row r="24" s="9" customFormat="1" ht="28" customHeight="1" spans="1:13">
      <c r="A24" s="19" t="s">
        <v>226</v>
      </c>
      <c r="B24" s="20" t="s">
        <v>227</v>
      </c>
      <c r="C24" s="21">
        <f t="shared" si="1"/>
        <v>32</v>
      </c>
      <c r="D24" s="21">
        <v>24</v>
      </c>
      <c r="E24" s="21"/>
      <c r="F24" s="21">
        <v>8</v>
      </c>
      <c r="G24" s="21"/>
      <c r="H24" s="21">
        <f t="shared" si="2"/>
        <v>2</v>
      </c>
      <c r="I24" s="20">
        <v>4</v>
      </c>
      <c r="J24" s="23" t="s">
        <v>228</v>
      </c>
      <c r="K24" s="23" t="s">
        <v>33</v>
      </c>
      <c r="L24" s="36" t="s">
        <v>229</v>
      </c>
      <c r="M24" s="37"/>
    </row>
    <row r="25" s="9" customFormat="1" ht="28" customHeight="1" spans="1:13">
      <c r="A25" s="19" t="s">
        <v>230</v>
      </c>
      <c r="B25" s="20" t="s">
        <v>231</v>
      </c>
      <c r="C25" s="21">
        <f t="shared" si="1"/>
        <v>32</v>
      </c>
      <c r="D25" s="21">
        <v>24</v>
      </c>
      <c r="E25" s="21"/>
      <c r="F25" s="21">
        <v>8</v>
      </c>
      <c r="G25" s="21"/>
      <c r="H25" s="21">
        <f t="shared" si="2"/>
        <v>2</v>
      </c>
      <c r="I25" s="20">
        <v>4</v>
      </c>
      <c r="J25" s="23" t="s">
        <v>232</v>
      </c>
      <c r="K25" s="23" t="s">
        <v>33</v>
      </c>
      <c r="L25" s="36" t="s">
        <v>185</v>
      </c>
      <c r="M25" s="37"/>
    </row>
    <row r="26" s="10" customFormat="1" ht="28" customHeight="1" spans="1:13">
      <c r="A26" s="19" t="s">
        <v>233</v>
      </c>
      <c r="B26" s="20" t="s">
        <v>234</v>
      </c>
      <c r="C26" s="21">
        <f t="shared" si="1"/>
        <v>32</v>
      </c>
      <c r="D26" s="21">
        <v>24</v>
      </c>
      <c r="E26" s="21"/>
      <c r="F26" s="21"/>
      <c r="G26" s="21">
        <v>8</v>
      </c>
      <c r="H26" s="21">
        <f t="shared" si="2"/>
        <v>2</v>
      </c>
      <c r="I26" s="20">
        <v>4</v>
      </c>
      <c r="J26" s="23" t="s">
        <v>235</v>
      </c>
      <c r="K26" s="23" t="s">
        <v>33</v>
      </c>
      <c r="L26" s="36" t="s">
        <v>204</v>
      </c>
      <c r="M26" s="37"/>
    </row>
    <row r="27" s="11" customFormat="1" ht="28" customHeight="1" spans="1:13">
      <c r="A27" s="19" t="s">
        <v>236</v>
      </c>
      <c r="B27" s="20" t="s">
        <v>237</v>
      </c>
      <c r="C27" s="21">
        <f t="shared" si="1"/>
        <v>32</v>
      </c>
      <c r="D27" s="21">
        <v>24</v>
      </c>
      <c r="E27" s="21"/>
      <c r="F27" s="21"/>
      <c r="G27" s="21">
        <v>8</v>
      </c>
      <c r="H27" s="21">
        <f t="shared" si="2"/>
        <v>2</v>
      </c>
      <c r="I27" s="20">
        <v>4</v>
      </c>
      <c r="J27" s="23" t="s">
        <v>238</v>
      </c>
      <c r="K27" s="23" t="s">
        <v>33</v>
      </c>
      <c r="L27" s="36" t="s">
        <v>239</v>
      </c>
      <c r="M27" s="37"/>
    </row>
    <row r="28" s="11" customFormat="1" ht="28" customHeight="1" spans="1:13">
      <c r="A28" s="19" t="s">
        <v>240</v>
      </c>
      <c r="B28" s="20" t="s">
        <v>241</v>
      </c>
      <c r="C28" s="21">
        <f t="shared" si="1"/>
        <v>32</v>
      </c>
      <c r="D28" s="21">
        <v>24</v>
      </c>
      <c r="E28" s="21"/>
      <c r="F28" s="21"/>
      <c r="G28" s="21">
        <v>8</v>
      </c>
      <c r="H28" s="21">
        <f t="shared" si="2"/>
        <v>2</v>
      </c>
      <c r="I28" s="20">
        <v>4</v>
      </c>
      <c r="J28" s="23" t="s">
        <v>242</v>
      </c>
      <c r="K28" s="23" t="s">
        <v>33</v>
      </c>
      <c r="L28" s="36" t="s">
        <v>185</v>
      </c>
      <c r="M28" s="37"/>
    </row>
    <row r="29" s="12" customFormat="1" ht="28" customHeight="1" spans="1:13">
      <c r="A29" s="19" t="s">
        <v>243</v>
      </c>
      <c r="B29" s="20" t="s">
        <v>244</v>
      </c>
      <c r="C29" s="21">
        <f t="shared" si="1"/>
        <v>32</v>
      </c>
      <c r="D29" s="21">
        <v>24</v>
      </c>
      <c r="E29" s="21"/>
      <c r="F29" s="21"/>
      <c r="G29" s="21">
        <v>8</v>
      </c>
      <c r="H29" s="21">
        <f t="shared" si="2"/>
        <v>2</v>
      </c>
      <c r="I29" s="20">
        <v>4</v>
      </c>
      <c r="J29" s="23" t="s">
        <v>245</v>
      </c>
      <c r="K29" s="23" t="s">
        <v>33</v>
      </c>
      <c r="L29" s="36" t="s">
        <v>246</v>
      </c>
      <c r="M29" s="37"/>
    </row>
    <row r="30" s="4" customFormat="1" ht="28" customHeight="1" spans="1:13">
      <c r="A30" s="19"/>
      <c r="B30" s="20" t="s">
        <v>247</v>
      </c>
      <c r="C30" s="21">
        <f t="shared" si="1"/>
        <v>48</v>
      </c>
      <c r="D30" s="21"/>
      <c r="E30" s="21">
        <v>48</v>
      </c>
      <c r="F30" s="21"/>
      <c r="G30" s="21"/>
      <c r="H30" s="21">
        <v>2</v>
      </c>
      <c r="I30" s="20">
        <v>4</v>
      </c>
      <c r="J30" s="23" t="s">
        <v>248</v>
      </c>
      <c r="K30" s="23" t="s">
        <v>40</v>
      </c>
      <c r="L30" s="36" t="s">
        <v>174</v>
      </c>
      <c r="M30" s="37"/>
    </row>
    <row r="31" s="8" customFormat="1" ht="28" customHeight="1" spans="1:14">
      <c r="A31" s="28" t="s">
        <v>249</v>
      </c>
      <c r="B31" s="20" t="s">
        <v>250</v>
      </c>
      <c r="C31" s="21">
        <v>48</v>
      </c>
      <c r="D31" s="21">
        <v>40</v>
      </c>
      <c r="E31" s="21"/>
      <c r="F31" s="21"/>
      <c r="G31" s="21">
        <v>8</v>
      </c>
      <c r="H31" s="21">
        <v>3</v>
      </c>
      <c r="I31" s="20">
        <v>4</v>
      </c>
      <c r="J31" s="23" t="s">
        <v>251</v>
      </c>
      <c r="K31" s="23" t="s">
        <v>18</v>
      </c>
      <c r="L31" s="36" t="s">
        <v>176</v>
      </c>
      <c r="M31" s="37"/>
      <c r="N31" s="39"/>
    </row>
    <row r="32" s="13" customFormat="1" ht="28" customHeight="1" spans="1:14">
      <c r="A32" s="28" t="s">
        <v>252</v>
      </c>
      <c r="B32" s="20" t="s">
        <v>253</v>
      </c>
      <c r="C32" s="21">
        <v>24</v>
      </c>
      <c r="D32" s="21"/>
      <c r="E32" s="21"/>
      <c r="F32" s="21"/>
      <c r="G32" s="21">
        <v>24</v>
      </c>
      <c r="H32" s="21">
        <v>1</v>
      </c>
      <c r="I32" s="20">
        <v>4</v>
      </c>
      <c r="J32" s="23" t="s">
        <v>251</v>
      </c>
      <c r="K32" s="23" t="s">
        <v>18</v>
      </c>
      <c r="L32" s="36" t="s">
        <v>176</v>
      </c>
      <c r="M32" s="37"/>
      <c r="N32" s="40"/>
    </row>
    <row r="33" s="8" customFormat="1" ht="28" customHeight="1" spans="1:13">
      <c r="A33" s="25" t="s">
        <v>254</v>
      </c>
      <c r="B33" s="20" t="s">
        <v>255</v>
      </c>
      <c r="C33" s="21">
        <v>32</v>
      </c>
      <c r="D33" s="26">
        <v>24</v>
      </c>
      <c r="E33" s="21"/>
      <c r="F33" s="21"/>
      <c r="G33" s="21">
        <v>8</v>
      </c>
      <c r="H33" s="21">
        <v>2</v>
      </c>
      <c r="I33" s="20">
        <v>4</v>
      </c>
      <c r="J33" s="23" t="s">
        <v>256</v>
      </c>
      <c r="K33" s="23" t="s">
        <v>33</v>
      </c>
      <c r="L33" s="36" t="s">
        <v>176</v>
      </c>
      <c r="M33" s="37"/>
    </row>
    <row r="34" s="8" customFormat="1" ht="28" customHeight="1" spans="1:13">
      <c r="A34" s="25" t="s">
        <v>257</v>
      </c>
      <c r="B34" s="20" t="s">
        <v>258</v>
      </c>
      <c r="C34" s="21">
        <v>24</v>
      </c>
      <c r="D34" s="21"/>
      <c r="E34" s="21">
        <v>24</v>
      </c>
      <c r="F34" s="21"/>
      <c r="G34" s="21"/>
      <c r="H34" s="21">
        <v>1</v>
      </c>
      <c r="I34" s="20">
        <v>4</v>
      </c>
      <c r="J34" s="23" t="s">
        <v>259</v>
      </c>
      <c r="K34" s="23" t="s">
        <v>18</v>
      </c>
      <c r="L34" s="36" t="s">
        <v>176</v>
      </c>
      <c r="M34" s="37"/>
    </row>
    <row r="35" s="6" customFormat="1" ht="28" customHeight="1" spans="1:13">
      <c r="A35" s="27" t="s">
        <v>260</v>
      </c>
      <c r="B35" s="20" t="s">
        <v>261</v>
      </c>
      <c r="C35" s="23">
        <f>SUM(D35:G35)</f>
        <v>48</v>
      </c>
      <c r="D35" s="23"/>
      <c r="E35" s="23">
        <v>48</v>
      </c>
      <c r="F35" s="23"/>
      <c r="G35" s="23"/>
      <c r="H35" s="23">
        <v>2</v>
      </c>
      <c r="I35" s="20">
        <v>4</v>
      </c>
      <c r="J35" s="23" t="s">
        <v>262</v>
      </c>
      <c r="K35" s="38" t="s">
        <v>18</v>
      </c>
      <c r="L35" s="36" t="s">
        <v>201</v>
      </c>
      <c r="M35" s="37"/>
    </row>
    <row r="36" s="6" customFormat="1" ht="28" customHeight="1" spans="1:13">
      <c r="A36" s="27" t="s">
        <v>263</v>
      </c>
      <c r="B36" s="20" t="s">
        <v>264</v>
      </c>
      <c r="C36" s="23">
        <v>40</v>
      </c>
      <c r="D36" s="23">
        <v>32</v>
      </c>
      <c r="E36" s="23"/>
      <c r="F36" s="23"/>
      <c r="G36" s="23">
        <v>8</v>
      </c>
      <c r="H36" s="23">
        <v>2.5</v>
      </c>
      <c r="I36" s="20">
        <v>4</v>
      </c>
      <c r="J36" s="23" t="s">
        <v>262</v>
      </c>
      <c r="K36" s="38" t="s">
        <v>18</v>
      </c>
      <c r="L36" s="36" t="s">
        <v>201</v>
      </c>
      <c r="M36" s="37"/>
    </row>
    <row r="37" s="4" customFormat="1" ht="28" customHeight="1" spans="1:13">
      <c r="A37" s="19" t="s">
        <v>265</v>
      </c>
      <c r="B37" s="20" t="s">
        <v>266</v>
      </c>
      <c r="C37" s="21">
        <f t="shared" ref="C37:C44" si="3">SUM(D37:G37)</f>
        <v>48</v>
      </c>
      <c r="D37" s="21">
        <v>40</v>
      </c>
      <c r="E37" s="21"/>
      <c r="F37" s="21"/>
      <c r="G37" s="21">
        <v>8</v>
      </c>
      <c r="H37" s="21">
        <f>D37/16+F37/16+G37/16+E37/16</f>
        <v>3</v>
      </c>
      <c r="I37" s="20">
        <v>6</v>
      </c>
      <c r="J37" s="23" t="s">
        <v>267</v>
      </c>
      <c r="K37" s="23" t="s">
        <v>18</v>
      </c>
      <c r="L37" s="36" t="s">
        <v>182</v>
      </c>
      <c r="M37" s="37"/>
    </row>
    <row r="38" s="4" customFormat="1" ht="28" customHeight="1" spans="1:13">
      <c r="A38" s="19" t="s">
        <v>268</v>
      </c>
      <c r="B38" s="20" t="s">
        <v>269</v>
      </c>
      <c r="C38" s="21">
        <f t="shared" si="3"/>
        <v>24</v>
      </c>
      <c r="D38" s="21"/>
      <c r="E38" s="21">
        <v>24</v>
      </c>
      <c r="F38" s="21"/>
      <c r="G38" s="21"/>
      <c r="H38" s="21">
        <f>E38/24</f>
        <v>1</v>
      </c>
      <c r="I38" s="20">
        <v>6</v>
      </c>
      <c r="J38" s="23" t="s">
        <v>267</v>
      </c>
      <c r="K38" s="23" t="s">
        <v>18</v>
      </c>
      <c r="L38" s="36" t="s">
        <v>225</v>
      </c>
      <c r="M38" s="37"/>
    </row>
    <row r="39" s="4" customFormat="1" ht="28" customHeight="1" spans="1:13">
      <c r="A39" s="19" t="s">
        <v>270</v>
      </c>
      <c r="B39" s="20" t="s">
        <v>271</v>
      </c>
      <c r="C39" s="21">
        <f t="shared" si="3"/>
        <v>32</v>
      </c>
      <c r="D39" s="21">
        <v>24</v>
      </c>
      <c r="E39" s="21"/>
      <c r="F39" s="21"/>
      <c r="G39" s="21">
        <v>8</v>
      </c>
      <c r="H39" s="21">
        <f t="shared" ref="H39:H44" si="4">D39/16+F39/16+G39/16+E39/16</f>
        <v>2</v>
      </c>
      <c r="I39" s="20">
        <v>6</v>
      </c>
      <c r="J39" s="23" t="s">
        <v>210</v>
      </c>
      <c r="K39" s="23" t="s">
        <v>33</v>
      </c>
      <c r="L39" s="36" t="s">
        <v>182</v>
      </c>
      <c r="M39" s="37"/>
    </row>
    <row r="40" s="4" customFormat="1" ht="28" customHeight="1" spans="1:13">
      <c r="A40" s="19" t="s">
        <v>272</v>
      </c>
      <c r="B40" s="20" t="s">
        <v>273</v>
      </c>
      <c r="C40" s="21">
        <f t="shared" si="3"/>
        <v>32</v>
      </c>
      <c r="D40" s="21">
        <v>24</v>
      </c>
      <c r="E40" s="21"/>
      <c r="F40" s="21"/>
      <c r="G40" s="21">
        <v>8</v>
      </c>
      <c r="H40" s="21">
        <f t="shared" si="4"/>
        <v>2</v>
      </c>
      <c r="I40" s="20">
        <v>6</v>
      </c>
      <c r="J40" s="23" t="s">
        <v>274</v>
      </c>
      <c r="K40" s="23" t="s">
        <v>33</v>
      </c>
      <c r="L40" s="36" t="s">
        <v>275</v>
      </c>
      <c r="M40" s="37"/>
    </row>
    <row r="41" s="9" customFormat="1" ht="28" customHeight="1" spans="1:13">
      <c r="A41" s="19" t="s">
        <v>276</v>
      </c>
      <c r="B41" s="20" t="s">
        <v>145</v>
      </c>
      <c r="C41" s="21">
        <f t="shared" si="3"/>
        <v>32</v>
      </c>
      <c r="D41" s="21">
        <v>26</v>
      </c>
      <c r="E41" s="21"/>
      <c r="F41" s="21">
        <v>6</v>
      </c>
      <c r="G41" s="21"/>
      <c r="H41" s="21">
        <f t="shared" si="4"/>
        <v>2</v>
      </c>
      <c r="I41" s="20">
        <v>6</v>
      </c>
      <c r="J41" s="23" t="s">
        <v>277</v>
      </c>
      <c r="K41" s="23" t="s">
        <v>33</v>
      </c>
      <c r="L41" s="36" t="s">
        <v>278</v>
      </c>
      <c r="M41" s="37"/>
    </row>
    <row r="42" s="11" customFormat="1" ht="28" customHeight="1" spans="1:13">
      <c r="A42" s="19" t="s">
        <v>279</v>
      </c>
      <c r="B42" s="20" t="s">
        <v>280</v>
      </c>
      <c r="C42" s="21">
        <f t="shared" si="3"/>
        <v>32</v>
      </c>
      <c r="D42" s="21">
        <v>24</v>
      </c>
      <c r="E42" s="21"/>
      <c r="F42" s="21"/>
      <c r="G42" s="21">
        <v>8</v>
      </c>
      <c r="H42" s="21">
        <f t="shared" si="4"/>
        <v>2</v>
      </c>
      <c r="I42" s="20">
        <v>6</v>
      </c>
      <c r="J42" s="23" t="s">
        <v>281</v>
      </c>
      <c r="K42" s="23" t="s">
        <v>33</v>
      </c>
      <c r="L42" s="36" t="s">
        <v>282</v>
      </c>
      <c r="M42" s="37"/>
    </row>
    <row r="43" s="11" customFormat="1" ht="28" customHeight="1" spans="1:13">
      <c r="A43" s="19" t="s">
        <v>283</v>
      </c>
      <c r="B43" s="20" t="s">
        <v>284</v>
      </c>
      <c r="C43" s="21">
        <f t="shared" si="3"/>
        <v>32</v>
      </c>
      <c r="D43" s="21">
        <v>24</v>
      </c>
      <c r="E43" s="21"/>
      <c r="F43" s="21"/>
      <c r="G43" s="21">
        <v>8</v>
      </c>
      <c r="H43" s="21">
        <f t="shared" si="4"/>
        <v>2</v>
      </c>
      <c r="I43" s="20">
        <v>6</v>
      </c>
      <c r="J43" s="23" t="s">
        <v>188</v>
      </c>
      <c r="K43" s="23" t="s">
        <v>33</v>
      </c>
      <c r="L43" s="36" t="s">
        <v>285</v>
      </c>
      <c r="M43" s="37"/>
    </row>
    <row r="44" s="12" customFormat="1" ht="28" customHeight="1" spans="1:13">
      <c r="A44" s="19" t="s">
        <v>286</v>
      </c>
      <c r="B44" s="20" t="s">
        <v>287</v>
      </c>
      <c r="C44" s="21">
        <f t="shared" si="3"/>
        <v>32</v>
      </c>
      <c r="D44" s="21">
        <v>24</v>
      </c>
      <c r="E44" s="21"/>
      <c r="F44" s="21"/>
      <c r="G44" s="21">
        <v>8</v>
      </c>
      <c r="H44" s="21">
        <f t="shared" si="4"/>
        <v>2</v>
      </c>
      <c r="I44" s="20">
        <v>6</v>
      </c>
      <c r="J44" s="23" t="s">
        <v>288</v>
      </c>
      <c r="K44" s="23" t="s">
        <v>33</v>
      </c>
      <c r="L44" s="36" t="s">
        <v>174</v>
      </c>
      <c r="M44" s="37"/>
    </row>
    <row r="45" s="8" customFormat="1" ht="28" customHeight="1" spans="1:14">
      <c r="A45" s="28" t="s">
        <v>289</v>
      </c>
      <c r="B45" s="20" t="s">
        <v>290</v>
      </c>
      <c r="C45" s="21">
        <v>40</v>
      </c>
      <c r="D45" s="21">
        <v>32</v>
      </c>
      <c r="E45" s="21"/>
      <c r="F45" s="21"/>
      <c r="G45" s="21">
        <v>8</v>
      </c>
      <c r="H45" s="21">
        <v>2.5</v>
      </c>
      <c r="I45" s="20">
        <v>6</v>
      </c>
      <c r="J45" s="23" t="s">
        <v>259</v>
      </c>
      <c r="K45" s="23" t="s">
        <v>18</v>
      </c>
      <c r="L45" s="36" t="s">
        <v>176</v>
      </c>
      <c r="M45" s="37"/>
      <c r="N45" s="41"/>
    </row>
    <row r="46" s="13" customFormat="1" ht="28" customHeight="1" spans="1:13">
      <c r="A46" s="28" t="s">
        <v>291</v>
      </c>
      <c r="B46" s="20" t="s">
        <v>292</v>
      </c>
      <c r="C46" s="21">
        <v>24</v>
      </c>
      <c r="D46" s="21"/>
      <c r="E46" s="21"/>
      <c r="F46" s="21"/>
      <c r="G46" s="21">
        <v>24</v>
      </c>
      <c r="H46" s="21">
        <v>1</v>
      </c>
      <c r="I46" s="20">
        <v>6</v>
      </c>
      <c r="J46" s="23" t="s">
        <v>274</v>
      </c>
      <c r="K46" s="23" t="s">
        <v>18</v>
      </c>
      <c r="L46" s="36" t="s">
        <v>176</v>
      </c>
      <c r="M46" s="37"/>
    </row>
    <row r="47" s="13" customFormat="1" ht="28" customHeight="1" spans="1:13">
      <c r="A47" s="28" t="s">
        <v>293</v>
      </c>
      <c r="B47" s="20" t="s">
        <v>294</v>
      </c>
      <c r="C47" s="21">
        <v>24</v>
      </c>
      <c r="D47" s="21"/>
      <c r="E47" s="21"/>
      <c r="F47" s="21"/>
      <c r="G47" s="21">
        <v>24</v>
      </c>
      <c r="H47" s="21">
        <v>1</v>
      </c>
      <c r="I47" s="20">
        <v>6</v>
      </c>
      <c r="J47" s="23" t="s">
        <v>295</v>
      </c>
      <c r="K47" s="23" t="s">
        <v>18</v>
      </c>
      <c r="L47" s="36" t="s">
        <v>176</v>
      </c>
      <c r="M47" s="37"/>
    </row>
    <row r="48" s="8" customFormat="1" ht="28" customHeight="1" spans="1:13">
      <c r="A48" s="25" t="s">
        <v>296</v>
      </c>
      <c r="B48" s="20" t="s">
        <v>297</v>
      </c>
      <c r="C48" s="21">
        <v>40</v>
      </c>
      <c r="D48" s="26">
        <v>32</v>
      </c>
      <c r="E48" s="21"/>
      <c r="F48" s="21">
        <v>8</v>
      </c>
      <c r="G48" s="21"/>
      <c r="H48" s="21">
        <v>2.5</v>
      </c>
      <c r="I48" s="20">
        <v>6</v>
      </c>
      <c r="J48" s="23" t="s">
        <v>298</v>
      </c>
      <c r="K48" s="23" t="s">
        <v>33</v>
      </c>
      <c r="L48" s="36" t="s">
        <v>176</v>
      </c>
      <c r="M48" s="37"/>
    </row>
    <row r="49" s="6" customFormat="1" ht="28" customHeight="1" spans="1:13">
      <c r="A49" s="27" t="s">
        <v>299</v>
      </c>
      <c r="B49" s="20" t="s">
        <v>300</v>
      </c>
      <c r="C49" s="23">
        <f>SUM(D49:G49)</f>
        <v>48</v>
      </c>
      <c r="D49" s="23"/>
      <c r="E49" s="23">
        <v>48</v>
      </c>
      <c r="F49" s="23"/>
      <c r="G49" s="23"/>
      <c r="H49" s="23">
        <v>2</v>
      </c>
      <c r="I49" s="20">
        <v>6</v>
      </c>
      <c r="J49" s="23" t="s">
        <v>301</v>
      </c>
      <c r="K49" s="38" t="s">
        <v>18</v>
      </c>
      <c r="L49" s="36" t="s">
        <v>201</v>
      </c>
      <c r="M49" s="37"/>
    </row>
    <row r="50" s="6" customFormat="1" ht="28" customHeight="1" spans="1:13">
      <c r="A50" s="27" t="s">
        <v>302</v>
      </c>
      <c r="B50" s="20" t="s">
        <v>303</v>
      </c>
      <c r="C50" s="23">
        <v>32</v>
      </c>
      <c r="D50" s="23">
        <v>24</v>
      </c>
      <c r="E50" s="23"/>
      <c r="F50" s="23"/>
      <c r="G50" s="23">
        <v>8</v>
      </c>
      <c r="H50" s="23">
        <v>2</v>
      </c>
      <c r="I50" s="20">
        <v>6</v>
      </c>
      <c r="J50" s="23" t="s">
        <v>304</v>
      </c>
      <c r="K50" s="38" t="s">
        <v>18</v>
      </c>
      <c r="L50" s="36" t="s">
        <v>201</v>
      </c>
      <c r="M50" s="37"/>
    </row>
    <row r="51" s="6" customFormat="1" ht="28" customHeight="1" spans="1:13">
      <c r="A51" s="27" t="s">
        <v>305</v>
      </c>
      <c r="B51" s="20" t="s">
        <v>306</v>
      </c>
      <c r="C51" s="23">
        <v>40</v>
      </c>
      <c r="D51" s="23">
        <v>32</v>
      </c>
      <c r="E51" s="23"/>
      <c r="F51" s="23">
        <v>8</v>
      </c>
      <c r="G51" s="23"/>
      <c r="H51" s="23">
        <v>2.5</v>
      </c>
      <c r="I51" s="20">
        <v>6</v>
      </c>
      <c r="J51" s="23" t="s">
        <v>301</v>
      </c>
      <c r="K51" s="38" t="s">
        <v>18</v>
      </c>
      <c r="L51" s="36" t="s">
        <v>201</v>
      </c>
      <c r="M51" s="37"/>
    </row>
    <row r="52" s="6" customFormat="1" ht="28" customHeight="1" spans="1:13">
      <c r="A52" s="27" t="s">
        <v>307</v>
      </c>
      <c r="B52" s="27" t="s">
        <v>308</v>
      </c>
      <c r="C52" s="27">
        <v>32</v>
      </c>
      <c r="D52" s="27">
        <v>24</v>
      </c>
      <c r="E52" s="27"/>
      <c r="F52" s="27"/>
      <c r="G52" s="27">
        <v>8</v>
      </c>
      <c r="H52" s="27">
        <v>2</v>
      </c>
      <c r="I52" s="20">
        <v>6</v>
      </c>
      <c r="J52" s="27" t="s">
        <v>262</v>
      </c>
      <c r="K52" s="27" t="s">
        <v>33</v>
      </c>
      <c r="L52" s="36" t="s">
        <v>201</v>
      </c>
      <c r="M52" s="37"/>
    </row>
    <row r="53" s="6" customFormat="1" ht="28" customHeight="1" spans="1:13">
      <c r="A53" s="27" t="s">
        <v>309</v>
      </c>
      <c r="B53" s="27" t="s">
        <v>310</v>
      </c>
      <c r="C53" s="27">
        <v>32</v>
      </c>
      <c r="D53" s="27">
        <v>24</v>
      </c>
      <c r="E53" s="27"/>
      <c r="F53" s="27"/>
      <c r="G53" s="27">
        <v>8</v>
      </c>
      <c r="H53" s="27">
        <v>2</v>
      </c>
      <c r="I53" s="20">
        <v>6</v>
      </c>
      <c r="J53" s="27" t="s">
        <v>311</v>
      </c>
      <c r="K53" s="27" t="s">
        <v>33</v>
      </c>
      <c r="L53" s="36" t="s">
        <v>201</v>
      </c>
      <c r="M53" s="37"/>
    </row>
    <row r="54" s="6" customFormat="1" ht="28" customHeight="1" spans="1:13">
      <c r="A54" s="27" t="s">
        <v>312</v>
      </c>
      <c r="B54" s="27" t="s">
        <v>313</v>
      </c>
      <c r="C54" s="27">
        <f>SUM(D54:G54)</f>
        <v>32</v>
      </c>
      <c r="D54" s="27">
        <v>24</v>
      </c>
      <c r="E54" s="27"/>
      <c r="F54" s="27"/>
      <c r="G54" s="27">
        <v>8</v>
      </c>
      <c r="H54" s="27">
        <f>D54/16+F54/16+G54/16+E54/16</f>
        <v>2</v>
      </c>
      <c r="I54" s="20">
        <v>6</v>
      </c>
      <c r="J54" s="27" t="s">
        <v>314</v>
      </c>
      <c r="K54" s="27" t="s">
        <v>33</v>
      </c>
      <c r="L54" s="36" t="s">
        <v>315</v>
      </c>
      <c r="M54" s="37"/>
    </row>
    <row r="55" s="6" customFormat="1" ht="28" customHeight="1" spans="1:13">
      <c r="A55" s="27" t="s">
        <v>316</v>
      </c>
      <c r="B55" s="27" t="s">
        <v>317</v>
      </c>
      <c r="C55" s="27">
        <f>SUM(D55:G55)</f>
        <v>32</v>
      </c>
      <c r="D55" s="27">
        <v>24</v>
      </c>
      <c r="E55" s="27"/>
      <c r="F55" s="27"/>
      <c r="G55" s="27">
        <v>8</v>
      </c>
      <c r="H55" s="27">
        <f>D55/16+F55/16+G55/16+E55/16</f>
        <v>2</v>
      </c>
      <c r="I55" s="20">
        <v>6</v>
      </c>
      <c r="J55" s="27" t="s">
        <v>311</v>
      </c>
      <c r="K55" s="27" t="s">
        <v>33</v>
      </c>
      <c r="L55" s="36" t="s">
        <v>315</v>
      </c>
      <c r="M55" s="37"/>
    </row>
    <row r="56" s="6" customFormat="1" ht="28" customHeight="1" spans="1:13">
      <c r="A56" s="29"/>
      <c r="B56" s="30"/>
      <c r="C56" s="31"/>
      <c r="D56" s="31"/>
      <c r="E56" s="31"/>
      <c r="F56" s="31"/>
      <c r="G56" s="31"/>
      <c r="H56" s="31"/>
      <c r="I56" s="42"/>
      <c r="J56" s="43"/>
      <c r="K56" s="42"/>
      <c r="L56" s="44"/>
      <c r="M56" s="45"/>
    </row>
    <row r="57" ht="28" customHeight="1" spans="1:13">
      <c r="A57" s="19" t="s">
        <v>318</v>
      </c>
      <c r="B57" s="20" t="s">
        <v>319</v>
      </c>
      <c r="C57" s="21">
        <f>SUM(D57:G57)</f>
        <v>56</v>
      </c>
      <c r="D57" s="21">
        <v>44</v>
      </c>
      <c r="E57" s="21"/>
      <c r="F57" s="21"/>
      <c r="G57" s="21">
        <v>12</v>
      </c>
      <c r="H57" s="21">
        <f>D57/16+F57/16+G57/16+E57/16</f>
        <v>3.5</v>
      </c>
      <c r="I57" s="20">
        <v>1</v>
      </c>
      <c r="J57" s="23" t="s">
        <v>320</v>
      </c>
      <c r="K57" s="23" t="s">
        <v>18</v>
      </c>
      <c r="L57" s="36" t="s">
        <v>182</v>
      </c>
      <c r="M57" s="46" t="s">
        <v>107</v>
      </c>
    </row>
    <row r="58" s="2" customFormat="1" ht="28" customHeight="1" spans="1:13">
      <c r="A58" s="22" t="s">
        <v>321</v>
      </c>
      <c r="B58" s="23" t="s">
        <v>319</v>
      </c>
      <c r="C58" s="23">
        <v>48</v>
      </c>
      <c r="D58" s="23">
        <v>36</v>
      </c>
      <c r="E58" s="23"/>
      <c r="F58" s="23"/>
      <c r="G58" s="23">
        <v>12</v>
      </c>
      <c r="H58" s="23">
        <v>3</v>
      </c>
      <c r="I58" s="20">
        <v>1</v>
      </c>
      <c r="J58" s="23" t="s">
        <v>320</v>
      </c>
      <c r="K58" s="23" t="s">
        <v>18</v>
      </c>
      <c r="L58" s="36" t="s">
        <v>19</v>
      </c>
      <c r="M58" s="47"/>
    </row>
    <row r="59" s="4" customFormat="1" ht="28" customHeight="1" spans="1:13">
      <c r="A59" s="19" t="s">
        <v>322</v>
      </c>
      <c r="B59" s="20" t="s">
        <v>323</v>
      </c>
      <c r="C59" s="21">
        <f>SUM(D59:G59)</f>
        <v>24</v>
      </c>
      <c r="D59" s="21"/>
      <c r="E59" s="21">
        <v>24</v>
      </c>
      <c r="F59" s="21"/>
      <c r="G59" s="21"/>
      <c r="H59" s="21">
        <f>E59/24</f>
        <v>1</v>
      </c>
      <c r="I59" s="20">
        <v>1</v>
      </c>
      <c r="J59" s="23" t="s">
        <v>320</v>
      </c>
      <c r="K59" s="23" t="s">
        <v>18</v>
      </c>
      <c r="L59" s="36" t="s">
        <v>182</v>
      </c>
      <c r="M59" s="47"/>
    </row>
    <row r="60" s="3" customFormat="1" ht="28" customHeight="1" spans="1:13">
      <c r="A60" s="27" t="s">
        <v>324</v>
      </c>
      <c r="B60" s="20" t="s">
        <v>325</v>
      </c>
      <c r="C60" s="21">
        <v>48</v>
      </c>
      <c r="D60" s="21">
        <v>24</v>
      </c>
      <c r="E60" s="21"/>
      <c r="F60" s="21"/>
      <c r="G60" s="21">
        <v>24</v>
      </c>
      <c r="H60" s="21">
        <v>3</v>
      </c>
      <c r="I60" s="20">
        <v>1</v>
      </c>
      <c r="J60" s="23" t="s">
        <v>326</v>
      </c>
      <c r="K60" s="23" t="s">
        <v>18</v>
      </c>
      <c r="L60" s="36" t="s">
        <v>78</v>
      </c>
      <c r="M60" s="47"/>
    </row>
    <row r="61" s="4" customFormat="1" ht="28" customHeight="1" spans="1:13">
      <c r="A61" s="19" t="s">
        <v>327</v>
      </c>
      <c r="B61" s="20" t="s">
        <v>328</v>
      </c>
      <c r="C61" s="21">
        <f t="shared" ref="C61:C67" si="5">SUM(D61:G61)</f>
        <v>64</v>
      </c>
      <c r="D61" s="21">
        <v>56</v>
      </c>
      <c r="E61" s="21"/>
      <c r="F61" s="21"/>
      <c r="G61" s="21">
        <v>8</v>
      </c>
      <c r="H61" s="21">
        <f t="shared" ref="H61:H67" si="6">D61/16+F61/16+G61/16+E61/16</f>
        <v>4</v>
      </c>
      <c r="I61" s="20">
        <v>3</v>
      </c>
      <c r="J61" s="23" t="s">
        <v>329</v>
      </c>
      <c r="K61" s="23" t="s">
        <v>18</v>
      </c>
      <c r="L61" s="36" t="s">
        <v>196</v>
      </c>
      <c r="M61" s="47"/>
    </row>
    <row r="62" s="4" customFormat="1" ht="28" customHeight="1" spans="1:13">
      <c r="A62" s="19" t="s">
        <v>330</v>
      </c>
      <c r="B62" s="20" t="s">
        <v>331</v>
      </c>
      <c r="C62" s="21">
        <f t="shared" si="5"/>
        <v>40</v>
      </c>
      <c r="D62" s="21">
        <v>32</v>
      </c>
      <c r="E62" s="21"/>
      <c r="F62" s="21">
        <v>8</v>
      </c>
      <c r="G62" s="21"/>
      <c r="H62" s="21">
        <f t="shared" si="6"/>
        <v>2.5</v>
      </c>
      <c r="I62" s="20">
        <v>3</v>
      </c>
      <c r="J62" s="23" t="s">
        <v>332</v>
      </c>
      <c r="K62" s="23" t="s">
        <v>18</v>
      </c>
      <c r="L62" s="36" t="s">
        <v>333</v>
      </c>
      <c r="M62" s="47"/>
    </row>
    <row r="63" s="10" customFormat="1" ht="28" customHeight="1" spans="1:13">
      <c r="A63" s="19" t="s">
        <v>334</v>
      </c>
      <c r="B63" s="20" t="s">
        <v>335</v>
      </c>
      <c r="C63" s="21">
        <f t="shared" si="5"/>
        <v>32</v>
      </c>
      <c r="D63" s="21">
        <v>24</v>
      </c>
      <c r="E63" s="21">
        <v>0</v>
      </c>
      <c r="F63" s="21">
        <v>0</v>
      </c>
      <c r="G63" s="21">
        <v>8</v>
      </c>
      <c r="H63" s="21">
        <f t="shared" si="6"/>
        <v>2</v>
      </c>
      <c r="I63" s="20">
        <v>3</v>
      </c>
      <c r="J63" s="23" t="s">
        <v>336</v>
      </c>
      <c r="K63" s="23" t="s">
        <v>33</v>
      </c>
      <c r="L63" s="36" t="s">
        <v>282</v>
      </c>
      <c r="M63" s="47"/>
    </row>
    <row r="64" s="10" customFormat="1" ht="28" customHeight="1" spans="1:13">
      <c r="A64" s="19" t="s">
        <v>337</v>
      </c>
      <c r="B64" s="20" t="s">
        <v>338</v>
      </c>
      <c r="C64" s="21">
        <f t="shared" si="5"/>
        <v>32</v>
      </c>
      <c r="D64" s="21">
        <v>24</v>
      </c>
      <c r="E64" s="21">
        <v>0</v>
      </c>
      <c r="F64" s="21">
        <v>0</v>
      </c>
      <c r="G64" s="21">
        <v>8</v>
      </c>
      <c r="H64" s="21">
        <f t="shared" si="6"/>
        <v>2</v>
      </c>
      <c r="I64" s="20">
        <v>3</v>
      </c>
      <c r="J64" s="23" t="s">
        <v>339</v>
      </c>
      <c r="K64" s="23" t="s">
        <v>33</v>
      </c>
      <c r="L64" s="36" t="s">
        <v>340</v>
      </c>
      <c r="M64" s="47"/>
    </row>
    <row r="65" s="4" customFormat="1" ht="28" customHeight="1" spans="1:13">
      <c r="A65" s="19" t="s">
        <v>341</v>
      </c>
      <c r="B65" s="20" t="s">
        <v>342</v>
      </c>
      <c r="C65" s="21">
        <f t="shared" si="5"/>
        <v>32</v>
      </c>
      <c r="D65" s="21">
        <v>24</v>
      </c>
      <c r="E65" s="21"/>
      <c r="F65" s="21"/>
      <c r="G65" s="21">
        <v>8</v>
      </c>
      <c r="H65" s="21">
        <f t="shared" si="6"/>
        <v>2</v>
      </c>
      <c r="I65" s="20">
        <v>3</v>
      </c>
      <c r="J65" s="23" t="s">
        <v>343</v>
      </c>
      <c r="K65" s="23" t="s">
        <v>33</v>
      </c>
      <c r="L65" s="36" t="s">
        <v>174</v>
      </c>
      <c r="M65" s="47"/>
    </row>
    <row r="66" s="4" customFormat="1" ht="28" customHeight="1" spans="1:13">
      <c r="A66" s="19" t="s">
        <v>344</v>
      </c>
      <c r="B66" s="20" t="s">
        <v>345</v>
      </c>
      <c r="C66" s="21">
        <f t="shared" si="5"/>
        <v>32</v>
      </c>
      <c r="D66" s="21">
        <v>24</v>
      </c>
      <c r="E66" s="21"/>
      <c r="F66" s="21"/>
      <c r="G66" s="21">
        <v>8</v>
      </c>
      <c r="H66" s="21">
        <f t="shared" si="6"/>
        <v>2</v>
      </c>
      <c r="I66" s="20">
        <v>3</v>
      </c>
      <c r="J66" s="23" t="s">
        <v>301</v>
      </c>
      <c r="K66" s="23" t="s">
        <v>33</v>
      </c>
      <c r="L66" s="36" t="s">
        <v>196</v>
      </c>
      <c r="M66" s="47"/>
    </row>
    <row r="67" s="4" customFormat="1" ht="28" customHeight="1" spans="1:13">
      <c r="A67" s="19" t="s">
        <v>346</v>
      </c>
      <c r="B67" s="20" t="s">
        <v>347</v>
      </c>
      <c r="C67" s="21">
        <f t="shared" si="5"/>
        <v>32</v>
      </c>
      <c r="D67" s="21">
        <v>24</v>
      </c>
      <c r="E67" s="21"/>
      <c r="F67" s="21"/>
      <c r="G67" s="21">
        <v>8</v>
      </c>
      <c r="H67" s="21">
        <f t="shared" si="6"/>
        <v>2</v>
      </c>
      <c r="I67" s="20">
        <v>3</v>
      </c>
      <c r="J67" s="23" t="s">
        <v>348</v>
      </c>
      <c r="K67" s="23" t="s">
        <v>33</v>
      </c>
      <c r="L67" s="36" t="s">
        <v>275</v>
      </c>
      <c r="M67" s="47"/>
    </row>
    <row r="68" s="6" customFormat="1" ht="28" customHeight="1" spans="1:13">
      <c r="A68" s="27" t="s">
        <v>349</v>
      </c>
      <c r="B68" s="20" t="s">
        <v>350</v>
      </c>
      <c r="C68" s="23">
        <v>72</v>
      </c>
      <c r="D68" s="23">
        <v>64</v>
      </c>
      <c r="E68" s="23"/>
      <c r="F68" s="23"/>
      <c r="G68" s="23">
        <v>8</v>
      </c>
      <c r="H68" s="23">
        <v>4.5</v>
      </c>
      <c r="I68" s="20">
        <v>3</v>
      </c>
      <c r="J68" s="23" t="s">
        <v>351</v>
      </c>
      <c r="K68" s="38" t="s">
        <v>18</v>
      </c>
      <c r="L68" s="36" t="s">
        <v>201</v>
      </c>
      <c r="M68" s="47"/>
    </row>
    <row r="69" s="6" customFormat="1" ht="28" customHeight="1" spans="1:13">
      <c r="A69" s="27" t="s">
        <v>352</v>
      </c>
      <c r="B69" s="27" t="s">
        <v>353</v>
      </c>
      <c r="C69" s="48">
        <v>80</v>
      </c>
      <c r="D69" s="48">
        <v>64</v>
      </c>
      <c r="E69" s="48"/>
      <c r="F69" s="48">
        <v>16</v>
      </c>
      <c r="G69" s="48"/>
      <c r="H69" s="48">
        <v>5</v>
      </c>
      <c r="I69" s="20">
        <v>3</v>
      </c>
      <c r="J69" s="21" t="s">
        <v>207</v>
      </c>
      <c r="K69" s="38" t="s">
        <v>18</v>
      </c>
      <c r="L69" s="36" t="s">
        <v>315</v>
      </c>
      <c r="M69" s="47"/>
    </row>
    <row r="70" s="4" customFormat="1" ht="28" customHeight="1" spans="1:13">
      <c r="A70" s="19" t="s">
        <v>354</v>
      </c>
      <c r="B70" s="20" t="s">
        <v>355</v>
      </c>
      <c r="C70" s="21">
        <f t="shared" ref="C70:C78" si="7">SUM(D70:G70)</f>
        <v>56</v>
      </c>
      <c r="D70" s="21">
        <v>48</v>
      </c>
      <c r="E70" s="21"/>
      <c r="F70" s="21"/>
      <c r="G70" s="21">
        <v>8</v>
      </c>
      <c r="H70" s="21">
        <f>D70/16+F70/16+G70/16+E70/16</f>
        <v>3.5</v>
      </c>
      <c r="I70" s="20">
        <v>5</v>
      </c>
      <c r="J70" s="23" t="s">
        <v>356</v>
      </c>
      <c r="K70" s="23" t="s">
        <v>18</v>
      </c>
      <c r="L70" s="36" t="s">
        <v>182</v>
      </c>
      <c r="M70" s="47"/>
    </row>
    <row r="71" s="4" customFormat="1" ht="28" customHeight="1" spans="1:13">
      <c r="A71" s="19" t="s">
        <v>357</v>
      </c>
      <c r="B71" s="20" t="s">
        <v>358</v>
      </c>
      <c r="C71" s="21">
        <f t="shared" si="7"/>
        <v>24</v>
      </c>
      <c r="D71" s="21"/>
      <c r="E71" s="21">
        <v>24</v>
      </c>
      <c r="F71" s="21"/>
      <c r="G71" s="21"/>
      <c r="H71" s="21">
        <f>E71/24</f>
        <v>1</v>
      </c>
      <c r="I71" s="20">
        <v>5</v>
      </c>
      <c r="J71" s="23" t="s">
        <v>356</v>
      </c>
      <c r="K71" s="23" t="s">
        <v>18</v>
      </c>
      <c r="L71" s="36" t="s">
        <v>182</v>
      </c>
      <c r="M71" s="47"/>
    </row>
    <row r="72" s="4" customFormat="1" ht="28" customHeight="1" spans="1:13">
      <c r="A72" s="19" t="s">
        <v>359</v>
      </c>
      <c r="B72" s="20" t="s">
        <v>360</v>
      </c>
      <c r="C72" s="21">
        <f t="shared" si="7"/>
        <v>48</v>
      </c>
      <c r="D72" s="21">
        <v>40</v>
      </c>
      <c r="E72" s="21"/>
      <c r="F72" s="21">
        <v>8</v>
      </c>
      <c r="G72" s="21"/>
      <c r="H72" s="21">
        <f>D72/16+F72/16+G72/16+E72/16</f>
        <v>3</v>
      </c>
      <c r="I72" s="20">
        <v>5</v>
      </c>
      <c r="J72" s="23" t="s">
        <v>361</v>
      </c>
      <c r="K72" s="23" t="s">
        <v>18</v>
      </c>
      <c r="L72" s="36" t="s">
        <v>182</v>
      </c>
      <c r="M72" s="47"/>
    </row>
    <row r="73" s="4" customFormat="1" ht="28" customHeight="1" spans="1:13">
      <c r="A73" s="19" t="s">
        <v>362</v>
      </c>
      <c r="B73" s="20" t="s">
        <v>363</v>
      </c>
      <c r="C73" s="21">
        <f t="shared" si="7"/>
        <v>24</v>
      </c>
      <c r="D73" s="21"/>
      <c r="E73" s="21">
        <v>24</v>
      </c>
      <c r="F73" s="21"/>
      <c r="G73" s="21"/>
      <c r="H73" s="21">
        <f>E73/24</f>
        <v>1</v>
      </c>
      <c r="I73" s="20">
        <v>5</v>
      </c>
      <c r="J73" s="23" t="s">
        <v>361</v>
      </c>
      <c r="K73" s="23" t="s">
        <v>18</v>
      </c>
      <c r="L73" s="36" t="s">
        <v>193</v>
      </c>
      <c r="M73" s="47"/>
    </row>
    <row r="74" s="4" customFormat="1" ht="28" customHeight="1" spans="1:13">
      <c r="A74" s="19" t="s">
        <v>364</v>
      </c>
      <c r="B74" s="20" t="s">
        <v>365</v>
      </c>
      <c r="C74" s="21">
        <f t="shared" si="7"/>
        <v>36</v>
      </c>
      <c r="D74" s="21"/>
      <c r="E74" s="21">
        <v>36</v>
      </c>
      <c r="F74" s="21"/>
      <c r="G74" s="21"/>
      <c r="H74" s="21">
        <f>E74/24</f>
        <v>1.5</v>
      </c>
      <c r="I74" s="20">
        <v>5</v>
      </c>
      <c r="J74" s="23" t="s">
        <v>210</v>
      </c>
      <c r="K74" s="23" t="s">
        <v>18</v>
      </c>
      <c r="L74" s="36" t="s">
        <v>196</v>
      </c>
      <c r="M74" s="47"/>
    </row>
    <row r="75" s="4" customFormat="1" ht="28" customHeight="1" spans="1:13">
      <c r="A75" s="19" t="s">
        <v>366</v>
      </c>
      <c r="B75" s="20" t="s">
        <v>367</v>
      </c>
      <c r="C75" s="21">
        <f t="shared" si="7"/>
        <v>32</v>
      </c>
      <c r="D75" s="21">
        <v>24</v>
      </c>
      <c r="E75" s="21"/>
      <c r="F75" s="21"/>
      <c r="G75" s="21">
        <v>8</v>
      </c>
      <c r="H75" s="21">
        <f>D75/16+F75/16+G75/16+E75/16</f>
        <v>2</v>
      </c>
      <c r="I75" s="20">
        <v>5</v>
      </c>
      <c r="J75" s="23" t="s">
        <v>262</v>
      </c>
      <c r="K75" s="23" t="s">
        <v>33</v>
      </c>
      <c r="L75" s="36" t="s">
        <v>182</v>
      </c>
      <c r="M75" s="47"/>
    </row>
    <row r="76" s="9" customFormat="1" ht="28" customHeight="1" spans="1:13">
      <c r="A76" s="19" t="s">
        <v>368</v>
      </c>
      <c r="B76" s="20" t="s">
        <v>369</v>
      </c>
      <c r="C76" s="21">
        <f t="shared" si="7"/>
        <v>32</v>
      </c>
      <c r="D76" s="21">
        <v>24</v>
      </c>
      <c r="E76" s="21"/>
      <c r="F76" s="21">
        <v>8</v>
      </c>
      <c r="G76" s="21"/>
      <c r="H76" s="21">
        <f>D76/16+F76/16+G76/16+E76/16</f>
        <v>2</v>
      </c>
      <c r="I76" s="20">
        <v>5</v>
      </c>
      <c r="J76" s="23" t="s">
        <v>336</v>
      </c>
      <c r="K76" s="23" t="s">
        <v>33</v>
      </c>
      <c r="L76" s="36" t="s">
        <v>185</v>
      </c>
      <c r="M76" s="47"/>
    </row>
    <row r="77" s="11" customFormat="1" ht="28" customHeight="1" spans="1:13">
      <c r="A77" s="19" t="s">
        <v>370</v>
      </c>
      <c r="B77" s="20" t="s">
        <v>371</v>
      </c>
      <c r="C77" s="21">
        <f t="shared" si="7"/>
        <v>32</v>
      </c>
      <c r="D77" s="21">
        <v>24</v>
      </c>
      <c r="E77" s="21"/>
      <c r="F77" s="21"/>
      <c r="G77" s="21">
        <v>8</v>
      </c>
      <c r="H77" s="21">
        <f>D77/16+F77/16+G77/16+E77/16</f>
        <v>2</v>
      </c>
      <c r="I77" s="20">
        <v>5</v>
      </c>
      <c r="J77" s="23" t="s">
        <v>372</v>
      </c>
      <c r="K77" s="23" t="s">
        <v>33</v>
      </c>
      <c r="L77" s="36" t="s">
        <v>185</v>
      </c>
      <c r="M77" s="47"/>
    </row>
    <row r="78" s="12" customFormat="1" ht="28" customHeight="1" spans="1:13">
      <c r="A78" s="19" t="s">
        <v>373</v>
      </c>
      <c r="B78" s="20" t="s">
        <v>374</v>
      </c>
      <c r="C78" s="21">
        <f t="shared" si="7"/>
        <v>32</v>
      </c>
      <c r="D78" s="21">
        <v>24</v>
      </c>
      <c r="E78" s="21"/>
      <c r="F78" s="21"/>
      <c r="G78" s="21">
        <v>8</v>
      </c>
      <c r="H78" s="21">
        <f>D78/16+F78/16+G78/16+E78/16</f>
        <v>2</v>
      </c>
      <c r="I78" s="20">
        <v>5</v>
      </c>
      <c r="J78" s="23" t="s">
        <v>248</v>
      </c>
      <c r="K78" s="23" t="s">
        <v>33</v>
      </c>
      <c r="L78" s="36" t="s">
        <v>174</v>
      </c>
      <c r="M78" s="47"/>
    </row>
    <row r="79" s="8" customFormat="1" ht="28" customHeight="1" spans="1:14">
      <c r="A79" s="28" t="s">
        <v>375</v>
      </c>
      <c r="B79" s="20" t="s">
        <v>376</v>
      </c>
      <c r="C79" s="21">
        <v>40</v>
      </c>
      <c r="D79" s="21">
        <v>32</v>
      </c>
      <c r="E79" s="21"/>
      <c r="F79" s="21"/>
      <c r="G79" s="21">
        <v>8</v>
      </c>
      <c r="H79" s="21">
        <v>2.5</v>
      </c>
      <c r="I79" s="20">
        <v>5</v>
      </c>
      <c r="J79" s="23" t="s">
        <v>274</v>
      </c>
      <c r="K79" s="23" t="s">
        <v>18</v>
      </c>
      <c r="L79" s="36" t="s">
        <v>176</v>
      </c>
      <c r="M79" s="47"/>
      <c r="N79" s="39"/>
    </row>
    <row r="80" s="3" customFormat="1" ht="28" customHeight="1" spans="1:14">
      <c r="A80" s="24" t="s">
        <v>377</v>
      </c>
      <c r="B80" s="20" t="s">
        <v>378</v>
      </c>
      <c r="C80" s="21">
        <v>32</v>
      </c>
      <c r="D80" s="21">
        <v>24</v>
      </c>
      <c r="E80" s="21"/>
      <c r="F80" s="21"/>
      <c r="G80" s="21">
        <v>8</v>
      </c>
      <c r="H80" s="21">
        <v>2</v>
      </c>
      <c r="I80" s="20">
        <v>7</v>
      </c>
      <c r="J80" s="23" t="s">
        <v>274</v>
      </c>
      <c r="K80" s="23" t="s">
        <v>33</v>
      </c>
      <c r="L80" s="36" t="s">
        <v>78</v>
      </c>
      <c r="M80" s="47"/>
      <c r="N80" s="39"/>
    </row>
    <row r="81" s="8" customFormat="1" ht="28" customHeight="1" spans="1:13">
      <c r="A81" s="25" t="s">
        <v>379</v>
      </c>
      <c r="B81" s="20" t="s">
        <v>380</v>
      </c>
      <c r="C81" s="21">
        <v>32</v>
      </c>
      <c r="D81" s="26">
        <v>24</v>
      </c>
      <c r="E81" s="21"/>
      <c r="F81" s="21"/>
      <c r="G81" s="21">
        <v>8</v>
      </c>
      <c r="H81" s="21">
        <v>2</v>
      </c>
      <c r="I81" s="20">
        <v>5</v>
      </c>
      <c r="J81" s="23" t="s">
        <v>381</v>
      </c>
      <c r="K81" s="23" t="s">
        <v>33</v>
      </c>
      <c r="L81" s="36" t="s">
        <v>382</v>
      </c>
      <c r="M81" s="47"/>
    </row>
    <row r="82" s="8" customFormat="1" ht="28" customHeight="1" spans="1:13">
      <c r="A82" s="25" t="s">
        <v>383</v>
      </c>
      <c r="B82" s="20" t="s">
        <v>384</v>
      </c>
      <c r="C82" s="21">
        <v>24</v>
      </c>
      <c r="D82" s="26"/>
      <c r="E82" s="21">
        <v>24</v>
      </c>
      <c r="F82" s="21"/>
      <c r="G82" s="21"/>
      <c r="H82" s="21">
        <v>1</v>
      </c>
      <c r="I82" s="20">
        <v>5</v>
      </c>
      <c r="J82" s="23" t="s">
        <v>298</v>
      </c>
      <c r="K82" s="23" t="s">
        <v>18</v>
      </c>
      <c r="L82" s="36" t="s">
        <v>176</v>
      </c>
      <c r="M82" s="47"/>
    </row>
    <row r="83" s="8" customFormat="1" ht="28" customHeight="1" spans="1:13">
      <c r="A83" s="25" t="s">
        <v>385</v>
      </c>
      <c r="B83" s="20" t="s">
        <v>386</v>
      </c>
      <c r="C83" s="21">
        <f>SUM(D83,E83,F83,G83)</f>
        <v>32</v>
      </c>
      <c r="D83" s="26">
        <v>24</v>
      </c>
      <c r="E83" s="21"/>
      <c r="F83" s="21"/>
      <c r="G83" s="21">
        <v>8</v>
      </c>
      <c r="H83" s="21">
        <v>2</v>
      </c>
      <c r="I83" s="20">
        <v>5</v>
      </c>
      <c r="J83" s="23" t="s">
        <v>298</v>
      </c>
      <c r="K83" s="23" t="s">
        <v>33</v>
      </c>
      <c r="L83" s="36" t="s">
        <v>176</v>
      </c>
      <c r="M83" s="47"/>
    </row>
    <row r="84" s="6" customFormat="1" ht="28" customHeight="1" spans="1:13">
      <c r="A84" s="19" t="s">
        <v>387</v>
      </c>
      <c r="B84" s="20" t="s">
        <v>388</v>
      </c>
      <c r="C84" s="23">
        <v>48</v>
      </c>
      <c r="D84" s="23"/>
      <c r="E84" s="23">
        <v>48</v>
      </c>
      <c r="F84" s="23"/>
      <c r="G84" s="23"/>
      <c r="H84" s="23">
        <v>2</v>
      </c>
      <c r="I84" s="20">
        <v>5</v>
      </c>
      <c r="J84" s="23" t="s">
        <v>262</v>
      </c>
      <c r="K84" s="38" t="s">
        <v>18</v>
      </c>
      <c r="L84" s="36" t="s">
        <v>201</v>
      </c>
      <c r="M84" s="47"/>
    </row>
    <row r="85" s="6" customFormat="1" ht="28" customHeight="1" spans="1:13">
      <c r="A85" s="27" t="s">
        <v>389</v>
      </c>
      <c r="B85" s="20" t="s">
        <v>390</v>
      </c>
      <c r="C85" s="23">
        <v>32</v>
      </c>
      <c r="D85" s="23">
        <v>24</v>
      </c>
      <c r="E85" s="23"/>
      <c r="F85" s="23">
        <v>8</v>
      </c>
      <c r="G85" s="23"/>
      <c r="H85" s="23">
        <v>2</v>
      </c>
      <c r="I85" s="20">
        <v>5</v>
      </c>
      <c r="J85" s="23" t="s">
        <v>391</v>
      </c>
      <c r="K85" s="38" t="s">
        <v>33</v>
      </c>
      <c r="L85" s="36" t="s">
        <v>201</v>
      </c>
      <c r="M85" s="47"/>
    </row>
    <row r="86" s="6" customFormat="1" ht="28" customHeight="1" spans="1:13">
      <c r="A86" s="19" t="s">
        <v>230</v>
      </c>
      <c r="B86" s="20" t="s">
        <v>231</v>
      </c>
      <c r="C86" s="23">
        <v>32</v>
      </c>
      <c r="D86" s="23">
        <v>24</v>
      </c>
      <c r="E86" s="23"/>
      <c r="F86" s="23">
        <v>8</v>
      </c>
      <c r="G86" s="23"/>
      <c r="H86" s="23">
        <v>2</v>
      </c>
      <c r="I86" s="20">
        <v>5</v>
      </c>
      <c r="J86" s="23" t="s">
        <v>200</v>
      </c>
      <c r="K86" s="38" t="s">
        <v>33</v>
      </c>
      <c r="L86" s="36" t="s">
        <v>201</v>
      </c>
      <c r="M86" s="47"/>
    </row>
    <row r="87" s="6" customFormat="1" ht="28" customHeight="1" spans="1:13">
      <c r="A87" s="19" t="s">
        <v>392</v>
      </c>
      <c r="B87" s="20" t="s">
        <v>393</v>
      </c>
      <c r="C87" s="23">
        <v>32</v>
      </c>
      <c r="D87" s="23">
        <v>24</v>
      </c>
      <c r="E87" s="23"/>
      <c r="F87" s="23">
        <v>8</v>
      </c>
      <c r="G87" s="23"/>
      <c r="H87" s="23">
        <v>2</v>
      </c>
      <c r="I87" s="20">
        <v>5</v>
      </c>
      <c r="J87" s="23" t="s">
        <v>245</v>
      </c>
      <c r="K87" s="38" t="s">
        <v>33</v>
      </c>
      <c r="L87" s="36" t="s">
        <v>201</v>
      </c>
      <c r="M87" s="47"/>
    </row>
    <row r="88" s="6" customFormat="1" ht="28" customHeight="1" spans="1:13">
      <c r="A88" s="27" t="s">
        <v>394</v>
      </c>
      <c r="B88" s="20" t="s">
        <v>395</v>
      </c>
      <c r="C88" s="23">
        <v>32</v>
      </c>
      <c r="D88" s="23">
        <v>24</v>
      </c>
      <c r="E88" s="23"/>
      <c r="F88" s="23"/>
      <c r="G88" s="23">
        <v>8</v>
      </c>
      <c r="H88" s="23">
        <v>2</v>
      </c>
      <c r="I88" s="20">
        <v>5</v>
      </c>
      <c r="J88" s="23" t="s">
        <v>59</v>
      </c>
      <c r="K88" s="38" t="s">
        <v>33</v>
      </c>
      <c r="L88" s="36" t="s">
        <v>396</v>
      </c>
      <c r="M88" s="47"/>
    </row>
    <row r="89" s="9" customFormat="1" ht="28" customHeight="1" spans="1:13">
      <c r="A89" s="19" t="s">
        <v>397</v>
      </c>
      <c r="B89" s="20" t="s">
        <v>398</v>
      </c>
      <c r="C89" s="21">
        <f>SUM(D89:G89)</f>
        <v>72</v>
      </c>
      <c r="D89" s="21"/>
      <c r="E89" s="21">
        <v>72</v>
      </c>
      <c r="F89" s="21"/>
      <c r="G89" s="21"/>
      <c r="H89" s="21">
        <f>E89/24</f>
        <v>3</v>
      </c>
      <c r="I89" s="20">
        <v>7</v>
      </c>
      <c r="J89" s="23" t="s">
        <v>232</v>
      </c>
      <c r="K89" s="23" t="s">
        <v>150</v>
      </c>
      <c r="L89" s="36" t="s">
        <v>185</v>
      </c>
      <c r="M89" s="47"/>
    </row>
    <row r="90" s="10" customFormat="1" ht="28" customHeight="1" spans="1:13">
      <c r="A90" s="19" t="s">
        <v>399</v>
      </c>
      <c r="B90" s="20" t="s">
        <v>400</v>
      </c>
      <c r="C90" s="21">
        <f>SUM(D90:G90)</f>
        <v>72</v>
      </c>
      <c r="D90" s="21"/>
      <c r="E90" s="21">
        <v>72</v>
      </c>
      <c r="F90" s="21"/>
      <c r="G90" s="21"/>
      <c r="H90" s="21">
        <f>E90/24</f>
        <v>3</v>
      </c>
      <c r="I90" s="20">
        <v>7</v>
      </c>
      <c r="J90" s="23" t="s">
        <v>401</v>
      </c>
      <c r="K90" s="23" t="s">
        <v>150</v>
      </c>
      <c r="L90" s="36" t="s">
        <v>239</v>
      </c>
      <c r="M90" s="47"/>
    </row>
    <row r="91" s="11" customFormat="1" ht="28" customHeight="1" spans="1:13">
      <c r="A91" s="19" t="s">
        <v>402</v>
      </c>
      <c r="B91" s="20" t="s">
        <v>403</v>
      </c>
      <c r="C91" s="21">
        <f>SUM(D91:G91)</f>
        <v>72</v>
      </c>
      <c r="D91" s="21"/>
      <c r="E91" s="21">
        <v>72</v>
      </c>
      <c r="F91" s="21"/>
      <c r="G91" s="21"/>
      <c r="H91" s="21">
        <f>E91/24</f>
        <v>3</v>
      </c>
      <c r="I91" s="20">
        <v>7</v>
      </c>
      <c r="J91" s="23" t="s">
        <v>188</v>
      </c>
      <c r="K91" s="23" t="s">
        <v>150</v>
      </c>
      <c r="L91" s="36" t="s">
        <v>185</v>
      </c>
      <c r="M91" s="47"/>
    </row>
    <row r="92" s="12" customFormat="1" ht="28" customHeight="1" spans="1:13">
      <c r="A92" s="19" t="s">
        <v>404</v>
      </c>
      <c r="B92" s="20" t="s">
        <v>405</v>
      </c>
      <c r="C92" s="21">
        <f>SUM(D92:G92)</f>
        <v>72</v>
      </c>
      <c r="D92" s="21"/>
      <c r="E92" s="21">
        <v>72</v>
      </c>
      <c r="F92" s="21"/>
      <c r="G92" s="21"/>
      <c r="H92" s="21">
        <f>E92/24</f>
        <v>3</v>
      </c>
      <c r="I92" s="20">
        <v>7</v>
      </c>
      <c r="J92" s="23" t="s">
        <v>248</v>
      </c>
      <c r="K92" s="23" t="s">
        <v>150</v>
      </c>
      <c r="L92" s="36" t="s">
        <v>204</v>
      </c>
      <c r="M92" s="47"/>
    </row>
    <row r="93" s="12" customFormat="1" ht="28" customHeight="1" spans="1:13">
      <c r="A93" s="19" t="s">
        <v>406</v>
      </c>
      <c r="B93" s="20" t="s">
        <v>407</v>
      </c>
      <c r="C93" s="21">
        <f>SUM(D93:G93)</f>
        <v>48</v>
      </c>
      <c r="D93" s="21"/>
      <c r="E93" s="21">
        <v>48</v>
      </c>
      <c r="F93" s="21"/>
      <c r="G93" s="21"/>
      <c r="H93" s="21">
        <f>E93/24</f>
        <v>2</v>
      </c>
      <c r="I93" s="20">
        <v>7</v>
      </c>
      <c r="J93" s="23" t="s">
        <v>248</v>
      </c>
      <c r="K93" s="23" t="s">
        <v>18</v>
      </c>
      <c r="L93" s="36" t="s">
        <v>196</v>
      </c>
      <c r="M93" s="47"/>
    </row>
    <row r="94" s="8" customFormat="1" ht="28" customHeight="1" spans="1:13">
      <c r="A94" s="29"/>
      <c r="B94" s="49" t="s">
        <v>408</v>
      </c>
      <c r="C94" s="21">
        <v>16</v>
      </c>
      <c r="D94" s="21">
        <v>4</v>
      </c>
      <c r="E94" s="21"/>
      <c r="F94" s="21"/>
      <c r="G94" s="21">
        <v>12</v>
      </c>
      <c r="H94" s="21">
        <v>1</v>
      </c>
      <c r="I94" s="20">
        <v>7</v>
      </c>
      <c r="J94" s="23" t="s">
        <v>298</v>
      </c>
      <c r="K94" s="23" t="s">
        <v>40</v>
      </c>
      <c r="L94" s="36" t="s">
        <v>176</v>
      </c>
      <c r="M94" s="47"/>
    </row>
    <row r="95" s="8" customFormat="1" ht="28" customHeight="1" spans="1:13">
      <c r="A95" s="29"/>
      <c r="B95" s="49" t="s">
        <v>409</v>
      </c>
      <c r="C95" s="21">
        <v>16</v>
      </c>
      <c r="D95" s="21">
        <v>4</v>
      </c>
      <c r="E95" s="21">
        <v>12</v>
      </c>
      <c r="F95" s="21"/>
      <c r="G95" s="21"/>
      <c r="H95" s="21">
        <v>1</v>
      </c>
      <c r="I95" s="20">
        <v>7</v>
      </c>
      <c r="J95" s="23" t="s">
        <v>410</v>
      </c>
      <c r="K95" s="23" t="s">
        <v>40</v>
      </c>
      <c r="L95" s="36" t="s">
        <v>176</v>
      </c>
      <c r="M95" s="47"/>
    </row>
    <row r="96" s="6" customFormat="1" ht="28" customHeight="1" spans="1:13">
      <c r="A96" s="50" t="s">
        <v>411</v>
      </c>
      <c r="B96" s="20" t="s">
        <v>412</v>
      </c>
      <c r="C96" s="23">
        <v>32</v>
      </c>
      <c r="D96" s="23">
        <v>24</v>
      </c>
      <c r="E96" s="23"/>
      <c r="F96" s="23"/>
      <c r="G96" s="23">
        <v>8</v>
      </c>
      <c r="H96" s="23">
        <v>2</v>
      </c>
      <c r="I96" s="20">
        <v>7</v>
      </c>
      <c r="J96" s="23" t="s">
        <v>137</v>
      </c>
      <c r="K96" s="38" t="s">
        <v>33</v>
      </c>
      <c r="L96" s="36" t="s">
        <v>413</v>
      </c>
      <c r="M96" s="47"/>
    </row>
    <row r="97" s="14" customFormat="1" ht="28" customHeight="1" spans="1:13">
      <c r="A97" s="51"/>
      <c r="B97" s="20" t="s">
        <v>414</v>
      </c>
      <c r="C97" s="48">
        <v>48</v>
      </c>
      <c r="D97" s="48"/>
      <c r="E97" s="48">
        <v>48</v>
      </c>
      <c r="F97" s="48"/>
      <c r="G97" s="48"/>
      <c r="H97" s="48">
        <v>2</v>
      </c>
      <c r="I97" s="20">
        <v>7</v>
      </c>
      <c r="J97" s="49" t="s">
        <v>248</v>
      </c>
      <c r="K97" s="23" t="s">
        <v>18</v>
      </c>
      <c r="L97" s="36" t="s">
        <v>315</v>
      </c>
      <c r="M97" s="52"/>
    </row>
  </sheetData>
  <mergeCells count="13">
    <mergeCell ref="A1:M1"/>
    <mergeCell ref="D2:G2"/>
    <mergeCell ref="A2:A3"/>
    <mergeCell ref="B2:B3"/>
    <mergeCell ref="C2:C3"/>
    <mergeCell ref="H2:H3"/>
    <mergeCell ref="I2:I3"/>
    <mergeCell ref="J2:J3"/>
    <mergeCell ref="K2:K3"/>
    <mergeCell ref="L2:L3"/>
    <mergeCell ref="M2:M3"/>
    <mergeCell ref="M4:M55"/>
    <mergeCell ref="M57:M97"/>
  </mergeCells>
  <pageMargins left="0.75" right="0.75" top="1" bottom="1" header="0.5" footer="0.5"/>
  <pageSetup paperSize="9" scale="4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电子信息工程和通信工程</vt:lpstr>
      <vt:lpstr>计算机科学与技术、信息安全、智能科学与技术、大数据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maomao</dc:creator>
  <cp:lastModifiedBy>猫猫美</cp:lastModifiedBy>
  <dcterms:created xsi:type="dcterms:W3CDTF">2020-08-25T01:58:00Z</dcterms:created>
  <dcterms:modified xsi:type="dcterms:W3CDTF">2020-09-13T03:05:53Z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